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bika/Dropbox/2024 TKD dokumenty/SPV/sustredenie STRBA/"/>
    </mc:Choice>
  </mc:AlternateContent>
  <xr:revisionPtr revIDLastSave="0" documentId="13_ncr:1_{AA9C59D4-E188-8646-B6E8-B9E95165BA1B}" xr6:coauthVersionLast="47" xr6:coauthVersionMax="47" xr10:uidLastSave="{00000000-0000-0000-0000-000000000000}"/>
  <bookViews>
    <workbookView xWindow="2400" yWindow="2480" windowWidth="27440" windowHeight="15840" xr2:uid="{FCA13242-8DF3-6141-BE07-6B3D9B9E5481}"/>
  </bookViews>
  <sheets>
    <sheet name="Odpovede z formulára 1 (3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36" i="1" s="1"/>
  <c r="F28" i="1"/>
  <c r="F35" i="1" s="1"/>
  <c r="E28" i="1"/>
  <c r="F34" i="1" s="1"/>
  <c r="F37" i="1" s="1"/>
  <c r="I27" i="1"/>
  <c r="H27" i="1"/>
  <c r="I5" i="1"/>
  <c r="I4" i="1"/>
  <c r="I3" i="1"/>
  <c r="I28" i="1" s="1"/>
  <c r="H2" i="1"/>
  <c r="H28" i="1" s="1"/>
  <c r="J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Izarikova</author>
  </authors>
  <commentList>
    <comment ref="E19" authorId="0" shapeId="0" xr:uid="{BF145F36-0D2D-ED4C-8D08-6EEDF07BE8C0}">
      <text>
        <r>
          <rPr>
            <b/>
            <sz val="10"/>
            <color rgb="FF000000"/>
            <rFont val="Tahoma"/>
            <family val="2"/>
            <charset val="238"/>
          </rPr>
          <t>Gabriela Izarikova: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nutna ucats na ILYO cupe
</t>
        </r>
      </text>
    </comment>
  </commentList>
</comments>
</file>

<file path=xl/sharedStrings.xml><?xml version="1.0" encoding="utf-8"?>
<sst xmlns="http://schemas.openxmlformats.org/spreadsheetml/2006/main" count="94" uniqueCount="49">
  <si>
    <t>p.č.</t>
  </si>
  <si>
    <t>Meno a priezvisko:</t>
  </si>
  <si>
    <t>Klubová príslušnosť</t>
  </si>
  <si>
    <t>Stĺpec1</t>
  </si>
  <si>
    <t>ubytovanie SATKD</t>
  </si>
  <si>
    <t>ubytovanie samoplatca</t>
  </si>
  <si>
    <t>doprava</t>
  </si>
  <si>
    <t>odmeny</t>
  </si>
  <si>
    <t>poznámka</t>
  </si>
  <si>
    <t>Gabriela Ižariková</t>
  </si>
  <si>
    <t>Športový klub Polície - ILYO Taekwondo Košice</t>
  </si>
  <si>
    <t>predseda KPŠ</t>
  </si>
  <si>
    <t>Pavel Ižarik</t>
  </si>
  <si>
    <t>tréner</t>
  </si>
  <si>
    <t>8hod*2 dni*19 Eur</t>
  </si>
  <si>
    <t>Gabriela Briškárová</t>
  </si>
  <si>
    <t>8hod*2 dni*8 Eur</t>
  </si>
  <si>
    <t>Ján Kopčík</t>
  </si>
  <si>
    <t>Dávid Stankovič</t>
  </si>
  <si>
    <t>šofér</t>
  </si>
  <si>
    <t>Dominika Kuchtová</t>
  </si>
  <si>
    <t>Športový klub polície Bratislava oddiel RYONG TKD</t>
  </si>
  <si>
    <t>parašportovec</t>
  </si>
  <si>
    <t>Miroslava Kuchtová</t>
  </si>
  <si>
    <t>asistent</t>
  </si>
  <si>
    <t xml:space="preserve">Dominik Čuřík </t>
  </si>
  <si>
    <t>ILYO Taekwondo Trenčín</t>
  </si>
  <si>
    <t xml:space="preserve">Monika Čuříková </t>
  </si>
  <si>
    <t>Filip Ocelík</t>
  </si>
  <si>
    <t>Jana Ocelíková</t>
  </si>
  <si>
    <t xml:space="preserve">Daniel Szilágyi </t>
  </si>
  <si>
    <t xml:space="preserve">Martina Szilágyiová </t>
  </si>
  <si>
    <t xml:space="preserve">Miloš Krupáš </t>
  </si>
  <si>
    <t>Štefánia Krupášová</t>
  </si>
  <si>
    <t xml:space="preserve">Adam Hudák </t>
  </si>
  <si>
    <t xml:space="preserve">Monika Hudakova </t>
  </si>
  <si>
    <t>Lukáš Marek Kundrát</t>
  </si>
  <si>
    <t>Marek Kundrát</t>
  </si>
  <si>
    <t>Mgr. Mária Kundrátová</t>
  </si>
  <si>
    <t>Alexandra Focková</t>
  </si>
  <si>
    <t>Irena Fockova</t>
  </si>
  <si>
    <t xml:space="preserve">Martina Hudáková </t>
  </si>
  <si>
    <t>Peter Bičkoš</t>
  </si>
  <si>
    <t>Terézia Bičkošová</t>
  </si>
  <si>
    <t xml:space="preserve">Lukas Tapajna </t>
  </si>
  <si>
    <t>naklady KPS</t>
  </si>
  <si>
    <t>naklady KLUB</t>
  </si>
  <si>
    <t>sami</t>
  </si>
  <si>
    <t>ubytovanie KLUB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</si>
</sst>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* #,##0.00_)\ &quot;€&quot;_ ;_ * \(#,##0.00\)\ &quot;€&quot;_ ;_ * &quot;-&quot;??_)\ &quot;€&quot;_ ;_ @_ "/>
    <numFmt numFmtId="164" formatCode="m/d/yyyy\ h:mm:ss"/>
  </numFmts>
  <fonts count="5" x14ac:knownFonts="1">
    <font>
      <sz val="10"/>
      <color rgb="FF000000"/>
      <name val="Aptos Narrow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44" fontId="0" fillId="0" borderId="3" xfId="1" applyFont="1" applyBorder="1"/>
    <xf numFmtId="44" fontId="0" fillId="0" borderId="2" xfId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4" fontId="0" fillId="0" borderId="4" xfId="1" applyFont="1" applyBorder="1"/>
    <xf numFmtId="44" fontId="0" fillId="0" borderId="1" xfId="1" applyFont="1" applyBorder="1"/>
    <xf numFmtId="44" fontId="4" fillId="0" borderId="1" xfId="1" applyFont="1" applyBorder="1"/>
    <xf numFmtId="0" fontId="3" fillId="2" borderId="1" xfId="0" applyFont="1" applyFill="1" applyBorder="1" applyAlignment="1">
      <alignment vertical="center"/>
    </xf>
    <xf numFmtId="0" fontId="4" fillId="0" borderId="1" xfId="0" applyFont="1" applyBorder="1"/>
    <xf numFmtId="44" fontId="0" fillId="0" borderId="5" xfId="1" applyFont="1" applyBorder="1"/>
    <xf numFmtId="0" fontId="3" fillId="2" borderId="6" xfId="0" applyFont="1" applyFill="1" applyBorder="1" applyAlignment="1">
      <alignment vertical="center"/>
    </xf>
    <xf numFmtId="0" fontId="0" fillId="0" borderId="1" xfId="0" applyBorder="1"/>
    <xf numFmtId="44" fontId="4" fillId="0" borderId="4" xfId="0" applyNumberFormat="1" applyFont="1" applyBorder="1"/>
    <xf numFmtId="44" fontId="0" fillId="0" borderId="0" xfId="1" applyFont="1"/>
    <xf numFmtId="164" fontId="3" fillId="0" borderId="7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0" xfId="0" applyFont="1"/>
    <xf numFmtId="44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</cellXfs>
  <cellStyles count="2">
    <cellStyle name="Mena" xfId="1" builtinId="4"/>
    <cellStyle name="Normálna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34" formatCode="_ * #,##0.00_)\ &quot;€&quot;_ ;_ * \(#,##0.00\)\ &quot;€&quot;_ ;_ * &quot;-&quot;??_)\ &quot;€&quot;_ ;_ @_ 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34" formatCode="_ * #,##0.00_)\ &quot;€&quot;_ ;_ * \(#,##0.00\)\ &quot;€&quot;_ ;_ * &quot;-&quot;??_)\ &quot;€&quot;_ ;_ @_ 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34" formatCode="_ * #,##0.00_)\ &quot;€&quot;_ ;_ * \(#,##0.00\)\ &quot;€&quot;_ ;_ * &quot;-&quot;??_)\ &quot;€&quot;_ ;_ @_ 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34" formatCode="_ * #,##0.00_)\ &quot;€&quot;_ ;_ * \(#,##0.00\)\ &quot;€&quot;_ ;_ * &quot;-&quot;??_)\ &quot;€&quot;_ ;_ @_ 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34" formatCode="_ * #,##0.00_)\ &quot;€&quot;_ ;_ * \(#,##0.00\)\ &quot;€&quot;_ ;_ * &quot;-&quot;??_)\ &quot;€&quot;_ ;_ @_ 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34" formatCode="_ * #,##0.00_)\ &quot;€&quot;_ ;_ * \(#,##0.00\)\ &quot;€&quot;_ ;_ * &quot;-&quot;??_)\ &quot;€&quot;_ ;_ @_ 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 * #,##0.00_)\ &quot;€&quot;_ ;_ * \(#,##0.00\)\ &quot;€&quot;_ ;_ * &quot;-&quot;??_)\ &quot;€&quot;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Odpovede z formulára 1-style" pivot="0" count="3" xr9:uid="{32BA78F7-A7E5-1640-BC85-60FFE9AA5D4B}">
      <tableStyleElement type="headerRow" dxfId="24"/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42F9A5-707E-4C44-A743-BC792213AC35}" name="Form_Responses134" displayName="Form_Responses134" ref="A1:J28" totalsRowCount="1" headerRowDxfId="10" headerRowBorderDxfId="21">
  <tableColumns count="10">
    <tableColumn id="1" xr3:uid="{99A38CFE-3920-834B-9598-86CF0E3BB167}" name="p.č." dataDxfId="20" totalsRowDxfId="9"/>
    <tableColumn id="3" xr3:uid="{44826BFA-7761-E34E-828B-3407CDAA08C9}" name="Meno a priezvisko:" dataDxfId="19" totalsRowDxfId="8"/>
    <tableColumn id="7" xr3:uid="{2D7B67A3-8095-744F-93FC-F229C7A102B7}" name="Klubová príslušnosť" dataDxfId="18" totalsRowDxfId="7"/>
    <tableColumn id="2" xr3:uid="{946AE5E5-8FA3-5848-A7EF-F38970916E92}" name="Stĺpec1" dataDxfId="17" totalsRowDxfId="6"/>
    <tableColumn id="4" xr3:uid="{044C51AB-63CC-534E-B19F-FEDF819B7455}" name="ubytovanie SATKD" totalsRowFunction="custom" dataDxfId="16" totalsRowDxfId="5" dataCellStyle="Mena">
      <totalsRowFormula>SUBTOTAL(109,E2:E27)</totalsRowFormula>
    </tableColumn>
    <tableColumn id="6" xr3:uid="{9B0E8878-679D-FC4B-934D-2542DC77A36E}" name="ubytovanie KLUB" totalsRowFunction="custom" dataDxfId="15" totalsRowDxfId="4" dataCellStyle="Mena">
      <totalsRowFormula>SUBTOTAL(109,F2:F27)</totalsRowFormula>
    </tableColumn>
    <tableColumn id="5" xr3:uid="{D2BE690F-DDF4-DA48-B755-298810A243B5}" name="ubytovanie samoplatca" totalsRowFunction="custom" dataDxfId="14" totalsRowDxfId="3" dataCellStyle="Mena">
      <totalsRowFormula>SUBTOTAL(109,G2:G27)</totalsRowFormula>
    </tableColumn>
    <tableColumn id="8" xr3:uid="{33F5A605-782D-0544-A986-91BD14010F0D}" name="doprava" totalsRowFunction="custom" dataDxfId="13" totalsRowDxfId="2" dataCellStyle="Mena">
      <calculatedColumnFormula>300*0.45</calculatedColumnFormula>
      <totalsRowFormula>SUBTOTAL(109,H2:H27)</totalsRowFormula>
    </tableColumn>
    <tableColumn id="9" xr3:uid="{EADCF91E-BD27-3D43-BACA-C5000BA58257}" name="odmeny" totalsRowFunction="custom" dataDxfId="12" totalsRowDxfId="1" dataCellStyle="Mena">
      <calculatedColumnFormula>19*8*2</calculatedColumnFormula>
      <totalsRowFormula>SUBTOTAL(109,I2:I27)</totalsRowFormula>
    </tableColumn>
    <tableColumn id="11" xr3:uid="{8A8F2BAE-AD71-744E-A5FD-B4D39DDA26A4}" name="poznámka" totalsRowFunction="custom" dataDxfId="11" totalsRowDxfId="0" dataCellStyle="Mena">
      <totalsRowFormula>Form_Responses134[[#Totals],[ubytovanie SATKD]]+Form_Responses134[[#Totals],[ubytovanie KLUB]]+Form_Responses134[[#Totals],[ubytovanie samoplatca]]+Form_Responses134[[#Totals],[doprava]]+Form_Responses134[[#Totals],[odmeny]]</totalsRowFormula>
    </tableColumn>
  </tableColumns>
  <tableStyleInfo name="Odpovede z formulára 1-style" showFirstColumn="1" showLastColumn="1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50EE4-8DC6-0649-B602-6806A84692E9}">
  <sheetPr>
    <outlinePr summaryBelow="0" summaryRight="0"/>
  </sheetPr>
  <dimension ref="A1:J37"/>
  <sheetViews>
    <sheetView tabSelected="1" workbookViewId="0">
      <pane ySplit="1" topLeftCell="A7" activePane="bottomLeft" state="frozen"/>
      <selection pane="bottomLeft" activeCell="I21" sqref="I21"/>
    </sheetView>
  </sheetViews>
  <sheetFormatPr baseColWidth="10" defaultColWidth="15.19921875" defaultRowHeight="15.75" customHeight="1" x14ac:dyDescent="0.2"/>
  <cols>
    <col min="1" max="1" width="4.59765625" bestFit="1" customWidth="1"/>
    <col min="2" max="2" width="22.59765625" customWidth="1"/>
    <col min="3" max="3" width="48.59765625" bestFit="1" customWidth="1"/>
    <col min="4" max="4" width="22.59765625" customWidth="1"/>
    <col min="5" max="5" width="14" customWidth="1"/>
    <col min="6" max="6" width="12.59765625" customWidth="1"/>
    <col min="7" max="7" width="14.19921875" customWidth="1"/>
    <col min="8" max="8" width="12.59765625" customWidth="1"/>
    <col min="9" max="9" width="13.59765625" customWidth="1"/>
    <col min="10" max="10" width="20" bestFit="1" customWidth="1"/>
  </cols>
  <sheetData>
    <row r="1" spans="1:10" s="1" customFormat="1" ht="43" customHeight="1" x14ac:dyDescent="0.2">
      <c r="A1" s="24" t="s">
        <v>0</v>
      </c>
      <c r="B1" s="24" t="s">
        <v>1</v>
      </c>
      <c r="C1" s="24" t="s">
        <v>2</v>
      </c>
      <c r="D1" s="25" t="s">
        <v>3</v>
      </c>
      <c r="E1" s="26" t="s">
        <v>4</v>
      </c>
      <c r="F1" s="26" t="s">
        <v>48</v>
      </c>
      <c r="G1" s="26" t="s">
        <v>5</v>
      </c>
      <c r="H1" s="26" t="s">
        <v>6</v>
      </c>
      <c r="I1" s="26" t="s">
        <v>7</v>
      </c>
      <c r="J1" s="26" t="s">
        <v>8</v>
      </c>
    </row>
    <row r="2" spans="1:10" ht="15.75" customHeight="1" x14ac:dyDescent="0.2">
      <c r="A2" s="2">
        <v>1</v>
      </c>
      <c r="B2" s="2" t="s">
        <v>9</v>
      </c>
      <c r="C2" s="3" t="s">
        <v>10</v>
      </c>
      <c r="D2" s="2" t="s">
        <v>11</v>
      </c>
      <c r="E2" s="4">
        <v>80</v>
      </c>
      <c r="F2" s="5"/>
      <c r="G2" s="5"/>
      <c r="H2" s="5">
        <f t="shared" ref="H2" si="0">300*0.45</f>
        <v>135</v>
      </c>
      <c r="I2" s="5"/>
      <c r="J2" s="5"/>
    </row>
    <row r="3" spans="1:10" ht="15.75" customHeight="1" x14ac:dyDescent="0.2">
      <c r="A3" s="6">
        <v>2</v>
      </c>
      <c r="B3" s="6" t="s">
        <v>12</v>
      </c>
      <c r="C3" s="7" t="s">
        <v>10</v>
      </c>
      <c r="D3" s="6" t="s">
        <v>13</v>
      </c>
      <c r="E3" s="8">
        <v>80</v>
      </c>
      <c r="F3" s="9"/>
      <c r="G3" s="9"/>
      <c r="H3" s="9"/>
      <c r="I3" s="9">
        <f t="shared" ref="I3" si="1">19*8*2</f>
        <v>304</v>
      </c>
      <c r="J3" s="10" t="s">
        <v>14</v>
      </c>
    </row>
    <row r="4" spans="1:10" ht="15.75" customHeight="1" x14ac:dyDescent="0.2">
      <c r="A4" s="6">
        <v>3</v>
      </c>
      <c r="B4" s="6" t="s">
        <v>15</v>
      </c>
      <c r="C4" s="7" t="s">
        <v>10</v>
      </c>
      <c r="D4" s="6" t="s">
        <v>13</v>
      </c>
      <c r="E4" s="8">
        <v>80</v>
      </c>
      <c r="F4" s="9"/>
      <c r="G4" s="9"/>
      <c r="H4" s="9"/>
      <c r="I4" s="9">
        <f>8*8*2</f>
        <v>128</v>
      </c>
      <c r="J4" s="10" t="s">
        <v>16</v>
      </c>
    </row>
    <row r="5" spans="1:10" ht="15.75" customHeight="1" x14ac:dyDescent="0.2">
      <c r="A5" s="6">
        <v>4</v>
      </c>
      <c r="B5" s="6" t="s">
        <v>17</v>
      </c>
      <c r="C5" s="7" t="s">
        <v>10</v>
      </c>
      <c r="D5" s="6" t="s">
        <v>13</v>
      </c>
      <c r="E5" s="8">
        <v>80</v>
      </c>
      <c r="F5" s="9"/>
      <c r="G5" s="9"/>
      <c r="H5" s="9"/>
      <c r="I5" s="9">
        <f>8*8*2</f>
        <v>128</v>
      </c>
      <c r="J5" s="10" t="s">
        <v>16</v>
      </c>
    </row>
    <row r="6" spans="1:10" ht="15.75" customHeight="1" x14ac:dyDescent="0.2">
      <c r="A6" s="6">
        <v>5</v>
      </c>
      <c r="B6" s="6" t="s">
        <v>18</v>
      </c>
      <c r="C6" s="7" t="s">
        <v>10</v>
      </c>
      <c r="D6" s="6" t="s">
        <v>19</v>
      </c>
      <c r="E6" s="8"/>
      <c r="F6" s="9"/>
      <c r="G6" s="9">
        <v>80</v>
      </c>
      <c r="H6" s="9"/>
      <c r="I6" s="9"/>
      <c r="J6" s="9"/>
    </row>
    <row r="7" spans="1:10" ht="15.75" customHeight="1" x14ac:dyDescent="0.2">
      <c r="A7" s="6">
        <v>6</v>
      </c>
      <c r="B7" s="11" t="s">
        <v>20</v>
      </c>
      <c r="C7" s="7" t="s">
        <v>21</v>
      </c>
      <c r="D7" s="12" t="s">
        <v>22</v>
      </c>
      <c r="E7" s="8">
        <v>80</v>
      </c>
      <c r="F7" s="9"/>
      <c r="G7" s="9"/>
      <c r="H7" s="9"/>
      <c r="I7" s="9"/>
      <c r="J7" s="9"/>
    </row>
    <row r="8" spans="1:10" ht="15.75" customHeight="1" x14ac:dyDescent="0.2">
      <c r="A8" s="6">
        <v>7</v>
      </c>
      <c r="B8" s="7" t="s">
        <v>23</v>
      </c>
      <c r="C8" s="7" t="s">
        <v>21</v>
      </c>
      <c r="D8" s="12" t="s">
        <v>24</v>
      </c>
      <c r="E8" s="8"/>
      <c r="F8" s="9"/>
      <c r="G8" s="9">
        <v>80</v>
      </c>
      <c r="H8" s="9"/>
      <c r="I8" s="9"/>
      <c r="J8" s="9"/>
    </row>
    <row r="9" spans="1:10" ht="15.75" customHeight="1" x14ac:dyDescent="0.2">
      <c r="A9" s="6">
        <v>8</v>
      </c>
      <c r="B9" s="11" t="s">
        <v>25</v>
      </c>
      <c r="C9" s="7" t="s">
        <v>26</v>
      </c>
      <c r="D9" s="12" t="s">
        <v>22</v>
      </c>
      <c r="E9" s="8">
        <v>80</v>
      </c>
      <c r="F9" s="9"/>
      <c r="G9" s="9"/>
      <c r="H9" s="9"/>
      <c r="I9" s="9"/>
      <c r="J9" s="9"/>
    </row>
    <row r="10" spans="1:10" ht="15.75" customHeight="1" x14ac:dyDescent="0.2">
      <c r="A10" s="6">
        <v>9</v>
      </c>
      <c r="B10" s="7" t="s">
        <v>27</v>
      </c>
      <c r="C10" s="7" t="s">
        <v>26</v>
      </c>
      <c r="D10" s="12" t="s">
        <v>24</v>
      </c>
      <c r="E10" s="8"/>
      <c r="F10" s="9"/>
      <c r="G10" s="9">
        <v>80</v>
      </c>
      <c r="H10" s="9"/>
      <c r="I10" s="9"/>
      <c r="J10" s="9"/>
    </row>
    <row r="11" spans="1:10" ht="15.75" customHeight="1" x14ac:dyDescent="0.2">
      <c r="A11" s="6">
        <v>10</v>
      </c>
      <c r="B11" s="11" t="s">
        <v>28</v>
      </c>
      <c r="C11" s="7" t="s">
        <v>10</v>
      </c>
      <c r="D11" s="12" t="s">
        <v>22</v>
      </c>
      <c r="E11" s="8"/>
      <c r="F11" s="9">
        <v>80</v>
      </c>
      <c r="G11" s="9"/>
      <c r="H11" s="9"/>
      <c r="I11" s="9"/>
      <c r="J11" s="9"/>
    </row>
    <row r="12" spans="1:10" ht="15.75" customHeight="1" x14ac:dyDescent="0.2">
      <c r="A12" s="6">
        <v>11</v>
      </c>
      <c r="B12" s="7" t="s">
        <v>29</v>
      </c>
      <c r="C12" s="7" t="s">
        <v>10</v>
      </c>
      <c r="D12" s="12" t="s">
        <v>24</v>
      </c>
      <c r="E12" s="8"/>
      <c r="F12" s="9"/>
      <c r="G12" s="9">
        <v>80</v>
      </c>
      <c r="H12" s="9"/>
      <c r="I12" s="9"/>
      <c r="J12" s="9"/>
    </row>
    <row r="13" spans="1:10" ht="15.75" customHeight="1" x14ac:dyDescent="0.2">
      <c r="A13" s="6">
        <v>12</v>
      </c>
      <c r="B13" s="11" t="s">
        <v>30</v>
      </c>
      <c r="C13" s="7" t="s">
        <v>10</v>
      </c>
      <c r="D13" s="12" t="s">
        <v>22</v>
      </c>
      <c r="E13" s="8"/>
      <c r="F13" s="9">
        <v>80</v>
      </c>
      <c r="G13" s="9"/>
      <c r="H13" s="9"/>
      <c r="I13" s="9"/>
      <c r="J13" s="9"/>
    </row>
    <row r="14" spans="1:10" ht="15.75" customHeight="1" x14ac:dyDescent="0.2">
      <c r="A14" s="6">
        <v>13</v>
      </c>
      <c r="B14" s="7" t="s">
        <v>31</v>
      </c>
      <c r="C14" s="7" t="s">
        <v>10</v>
      </c>
      <c r="D14" s="12" t="s">
        <v>24</v>
      </c>
      <c r="E14" s="8"/>
      <c r="F14" s="9"/>
      <c r="G14" s="9">
        <v>80</v>
      </c>
      <c r="H14" s="9"/>
      <c r="I14" s="9"/>
      <c r="J14" s="9"/>
    </row>
    <row r="15" spans="1:10" ht="15.75" customHeight="1" x14ac:dyDescent="0.2">
      <c r="A15" s="6">
        <v>14</v>
      </c>
      <c r="B15" s="11" t="s">
        <v>32</v>
      </c>
      <c r="C15" s="7" t="s">
        <v>10</v>
      </c>
      <c r="D15" s="12" t="s">
        <v>22</v>
      </c>
      <c r="E15" s="8">
        <v>80</v>
      </c>
      <c r="F15" s="9"/>
      <c r="G15" s="9"/>
      <c r="H15" s="9"/>
      <c r="I15" s="9"/>
      <c r="J15" s="9"/>
    </row>
    <row r="16" spans="1:10" ht="15.75" customHeight="1" x14ac:dyDescent="0.2">
      <c r="A16" s="6">
        <v>15</v>
      </c>
      <c r="B16" s="7" t="s">
        <v>33</v>
      </c>
      <c r="C16" s="7" t="s">
        <v>10</v>
      </c>
      <c r="D16" s="12" t="s">
        <v>24</v>
      </c>
      <c r="E16" s="8"/>
      <c r="F16" s="9"/>
      <c r="G16" s="9">
        <v>80</v>
      </c>
      <c r="H16" s="9"/>
      <c r="I16" s="9"/>
      <c r="J16" s="9"/>
    </row>
    <row r="17" spans="1:10" ht="15.75" customHeight="1" x14ac:dyDescent="0.2">
      <c r="A17" s="6">
        <v>16</v>
      </c>
      <c r="B17" s="11" t="s">
        <v>34</v>
      </c>
      <c r="C17" s="7" t="s">
        <v>10</v>
      </c>
      <c r="D17" s="12" t="s">
        <v>22</v>
      </c>
      <c r="E17" s="8"/>
      <c r="F17" s="9">
        <v>80</v>
      </c>
      <c r="G17" s="9"/>
      <c r="H17" s="9"/>
      <c r="I17" s="9"/>
      <c r="J17" s="9"/>
    </row>
    <row r="18" spans="1:10" ht="15.75" customHeight="1" x14ac:dyDescent="0.2">
      <c r="A18" s="6">
        <v>17</v>
      </c>
      <c r="B18" s="7" t="s">
        <v>35</v>
      </c>
      <c r="C18" s="7" t="s">
        <v>10</v>
      </c>
      <c r="D18" s="12" t="s">
        <v>24</v>
      </c>
      <c r="E18" s="8"/>
      <c r="F18" s="9"/>
      <c r="G18" s="9">
        <v>80</v>
      </c>
      <c r="H18" s="9"/>
      <c r="I18" s="9"/>
      <c r="J18" s="9"/>
    </row>
    <row r="19" spans="1:10" ht="15.75" customHeight="1" x14ac:dyDescent="0.2">
      <c r="A19" s="6">
        <v>18</v>
      </c>
      <c r="B19" s="11" t="s">
        <v>36</v>
      </c>
      <c r="C19" s="7" t="s">
        <v>10</v>
      </c>
      <c r="D19" s="12" t="s">
        <v>22</v>
      </c>
      <c r="E19" s="8">
        <v>80</v>
      </c>
      <c r="F19" s="9"/>
      <c r="G19" s="9"/>
      <c r="H19" s="9"/>
      <c r="I19" s="9"/>
      <c r="J19" s="9"/>
    </row>
    <row r="20" spans="1:10" ht="15.75" customHeight="1" x14ac:dyDescent="0.2">
      <c r="A20" s="6">
        <v>19</v>
      </c>
      <c r="B20" s="7" t="s">
        <v>37</v>
      </c>
      <c r="C20" s="7" t="s">
        <v>10</v>
      </c>
      <c r="D20" s="12" t="s">
        <v>24</v>
      </c>
      <c r="E20" s="8"/>
      <c r="F20" s="9"/>
      <c r="G20" s="9">
        <v>80</v>
      </c>
      <c r="H20" s="9"/>
      <c r="I20" s="9"/>
      <c r="J20" s="9"/>
    </row>
    <row r="21" spans="1:10" ht="15.75" customHeight="1" x14ac:dyDescent="0.2">
      <c r="A21" s="6">
        <v>20</v>
      </c>
      <c r="B21" s="7" t="s">
        <v>38</v>
      </c>
      <c r="C21" s="7" t="s">
        <v>10</v>
      </c>
      <c r="D21" s="12" t="s">
        <v>24</v>
      </c>
      <c r="E21" s="8"/>
      <c r="F21" s="9"/>
      <c r="G21" s="9"/>
      <c r="H21" s="9"/>
      <c r="I21" s="9"/>
      <c r="J21" s="9"/>
    </row>
    <row r="22" spans="1:10" ht="15.75" customHeight="1" x14ac:dyDescent="0.2">
      <c r="A22" s="6">
        <v>21</v>
      </c>
      <c r="B22" s="11" t="s">
        <v>39</v>
      </c>
      <c r="C22" s="7" t="s">
        <v>10</v>
      </c>
      <c r="D22" s="12" t="s">
        <v>22</v>
      </c>
      <c r="E22" s="8">
        <v>80</v>
      </c>
      <c r="F22" s="9"/>
      <c r="G22" s="9">
        <v>80</v>
      </c>
      <c r="H22" s="9"/>
      <c r="I22" s="9"/>
      <c r="J22" s="9"/>
    </row>
    <row r="23" spans="1:10" ht="15.75" customHeight="1" x14ac:dyDescent="0.2">
      <c r="A23" s="6">
        <v>22</v>
      </c>
      <c r="B23" s="7" t="s">
        <v>40</v>
      </c>
      <c r="C23" s="7" t="s">
        <v>10</v>
      </c>
      <c r="D23" s="12" t="s">
        <v>24</v>
      </c>
      <c r="E23" s="8"/>
      <c r="F23" s="9"/>
      <c r="G23" s="9"/>
      <c r="H23" s="9"/>
      <c r="I23" s="9"/>
      <c r="J23" s="9"/>
    </row>
    <row r="24" spans="1:10" ht="15.75" customHeight="1" x14ac:dyDescent="0.2">
      <c r="A24" s="6">
        <v>23</v>
      </c>
      <c r="B24" s="7" t="s">
        <v>41</v>
      </c>
      <c r="C24" s="7" t="s">
        <v>10</v>
      </c>
      <c r="D24" s="12" t="s">
        <v>24</v>
      </c>
      <c r="E24" s="8"/>
      <c r="F24" s="9"/>
      <c r="G24" s="9">
        <v>80</v>
      </c>
      <c r="H24" s="13"/>
      <c r="I24" s="13"/>
      <c r="J24" s="13"/>
    </row>
    <row r="25" spans="1:10" ht="15.75" customHeight="1" x14ac:dyDescent="0.2">
      <c r="A25" s="6">
        <v>24</v>
      </c>
      <c r="B25" s="11" t="s">
        <v>42</v>
      </c>
      <c r="C25" s="7" t="s">
        <v>10</v>
      </c>
      <c r="D25" s="12" t="s">
        <v>22</v>
      </c>
      <c r="E25" s="9"/>
      <c r="F25" s="9"/>
      <c r="G25" s="9"/>
      <c r="H25" s="9"/>
      <c r="I25" s="9"/>
      <c r="J25" s="9"/>
    </row>
    <row r="26" spans="1:10" ht="15.75" customHeight="1" x14ac:dyDescent="0.2">
      <c r="A26" s="6">
        <v>25</v>
      </c>
      <c r="B26" s="7" t="s">
        <v>43</v>
      </c>
      <c r="C26" s="7" t="s">
        <v>10</v>
      </c>
      <c r="D26" s="12" t="s">
        <v>24</v>
      </c>
      <c r="E26" s="9"/>
      <c r="F26" s="9"/>
      <c r="G26" s="9">
        <v>80</v>
      </c>
      <c r="H26" s="9"/>
      <c r="I26" s="9"/>
      <c r="J26" s="9"/>
    </row>
    <row r="27" spans="1:10" ht="15.75" customHeight="1" x14ac:dyDescent="0.2">
      <c r="A27" s="6">
        <v>26</v>
      </c>
      <c r="B27" s="14" t="s">
        <v>44</v>
      </c>
      <c r="C27" s="7" t="s">
        <v>10</v>
      </c>
      <c r="D27" s="12" t="s">
        <v>22</v>
      </c>
      <c r="E27" s="9"/>
      <c r="F27" s="9">
        <v>80</v>
      </c>
      <c r="G27" s="9"/>
      <c r="H27" s="9">
        <f>300*0.45</f>
        <v>135</v>
      </c>
      <c r="I27" s="9">
        <f>19*8*2</f>
        <v>304</v>
      </c>
      <c r="J27" s="9"/>
    </row>
    <row r="28" spans="1:10" ht="15.75" customHeight="1" x14ac:dyDescent="0.2">
      <c r="A28" s="15"/>
      <c r="B28" s="15"/>
      <c r="C28" s="15"/>
      <c r="D28" s="15"/>
      <c r="E28" s="16">
        <f>SUBTOTAL(109,E2:E27)</f>
        <v>720</v>
      </c>
      <c r="F28" s="16">
        <f>SUBTOTAL(109,F2:F27)</f>
        <v>320</v>
      </c>
      <c r="G28" s="16">
        <f>SUBTOTAL(109,G2:G27)</f>
        <v>880</v>
      </c>
      <c r="H28" s="16">
        <f>SUBTOTAL(109,H2:H27)</f>
        <v>270</v>
      </c>
      <c r="I28" s="16">
        <f>SUBTOTAL(109,I2:I27)</f>
        <v>864</v>
      </c>
      <c r="J28" s="16">
        <f>Form_Responses134[[#Totals],[ubytovanie SATKD]]+Form_Responses134[[#Totals],[ubytovanie KLUB]]+Form_Responses134[[#Totals],[ubytovanie samoplatca]]+Form_Responses134[[#Totals],[doprava]]+Form_Responses134[[#Totals],[odmeny]]</f>
        <v>3054</v>
      </c>
    </row>
    <row r="29" spans="1:10" ht="15.75" customHeight="1" x14ac:dyDescent="0.2">
      <c r="E29" s="17"/>
      <c r="F29" s="17"/>
      <c r="G29" s="17"/>
      <c r="H29" s="17"/>
      <c r="I29" s="17"/>
      <c r="J29" s="17"/>
    </row>
    <row r="30" spans="1:10" ht="15.75" customHeight="1" x14ac:dyDescent="0.2">
      <c r="E30" s="17"/>
      <c r="F30" s="17"/>
      <c r="G30" s="17"/>
      <c r="H30" s="17"/>
      <c r="I30" s="17"/>
      <c r="J30" s="17"/>
    </row>
    <row r="31" spans="1:10" ht="15.75" customHeight="1" x14ac:dyDescent="0.2">
      <c r="E31" s="17"/>
      <c r="F31" s="17"/>
      <c r="G31" s="17"/>
      <c r="H31" s="17"/>
      <c r="I31" s="17"/>
      <c r="J31" s="17"/>
    </row>
    <row r="32" spans="1:10" ht="15.75" customHeight="1" x14ac:dyDescent="0.2">
      <c r="A32" s="18"/>
      <c r="B32" s="19"/>
      <c r="C32" s="19"/>
    </row>
    <row r="33" spans="1:7" ht="15.75" customHeight="1" x14ac:dyDescent="0.2">
      <c r="A33" s="20"/>
      <c r="B33" s="21"/>
      <c r="C33" s="21"/>
    </row>
    <row r="34" spans="1:7" ht="15.75" customHeight="1" x14ac:dyDescent="0.2">
      <c r="A34" s="18"/>
      <c r="B34" s="19"/>
      <c r="C34" s="19"/>
      <c r="E34" s="22" t="s">
        <v>45</v>
      </c>
      <c r="F34" s="23">
        <f>Form_Responses134[[#Totals],[ubytovanie SATKD]]+Form_Responses134[[#Totals],[doprava]]+Form_Responses134[[#Totals],[odmeny]]</f>
        <v>1854</v>
      </c>
      <c r="G34" s="23"/>
    </row>
    <row r="35" spans="1:7" ht="15.75" customHeight="1" x14ac:dyDescent="0.2">
      <c r="E35" s="22" t="s">
        <v>46</v>
      </c>
      <c r="F35" s="23">
        <f>Form_Responses134[[#Totals],[ubytovanie KLUB]]</f>
        <v>320</v>
      </c>
      <c r="G35" s="23"/>
    </row>
    <row r="36" spans="1:7" ht="15.75" customHeight="1" x14ac:dyDescent="0.2">
      <c r="E36" s="22" t="s">
        <v>47</v>
      </c>
      <c r="F36" s="23">
        <f>Form_Responses134[[#Totals],[ubytovanie samoplatca]]</f>
        <v>880</v>
      </c>
      <c r="G36" s="23"/>
    </row>
    <row r="37" spans="1:7" ht="15.75" customHeight="1" x14ac:dyDescent="0.2">
      <c r="F37" s="23">
        <f>SUM(F34:F36)</f>
        <v>3054</v>
      </c>
      <c r="G37" s="23"/>
    </row>
  </sheetData>
  <mergeCells count="4">
    <mergeCell ref="F34:G34"/>
    <mergeCell ref="F35:G35"/>
    <mergeCell ref="F36:G36"/>
    <mergeCell ref="F37:G37"/>
  </mergeCell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Odpovede z formulára 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2024-10-23T18:19:15Z</dcterms:created>
  <dcterms:modified xsi:type="dcterms:W3CDTF">2024-10-23T19:21:53Z</dcterms:modified>
</cp:coreProperties>
</file>