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Gabika/Dropbox/2024 TKD dokumenty/SPV/"/>
    </mc:Choice>
  </mc:AlternateContent>
  <xr:revisionPtr revIDLastSave="0" documentId="13_ncr:1_{9262AA79-E9B8-D740-99D0-A2F39A02D44F}" xr6:coauthVersionLast="47" xr6:coauthVersionMax="47" xr10:uidLastSave="{00000000-0000-0000-0000-000000000000}"/>
  <bookViews>
    <workbookView xWindow="0" yWindow="1240" windowWidth="28800" windowHeight="13900" xr2:uid="{00000000-000D-0000-FFFF-FFFF00000000}"/>
  </bookViews>
  <sheets>
    <sheet name="Para" sheetId="2" r:id="rId1"/>
    <sheet name="ms vypocet" sheetId="3" r:id="rId2"/>
  </sheets>
  <definedNames>
    <definedName name="_xlnm._FilterDatabase" localSheetId="0" hidden="1">Para!$A$5:$BV$5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FMW4YWYnzUZShQHx6xhRzzVnQsFjKjUBMWh+7u/160="/>
    </ext>
  </extLst>
</workbook>
</file>

<file path=xl/calcChain.xml><?xml version="1.0" encoding="utf-8"?>
<calcChain xmlns="http://schemas.openxmlformats.org/spreadsheetml/2006/main">
  <c r="BV7" i="2" l="1"/>
  <c r="AS8" i="2"/>
  <c r="H8" i="2" s="1"/>
  <c r="AS6" i="2"/>
  <c r="BV6" i="2" s="1"/>
  <c r="H6" i="2" s="1"/>
  <c r="G12" i="2"/>
  <c r="G11" i="2"/>
  <c r="G8" i="2"/>
  <c r="H22" i="2"/>
  <c r="H19" i="2"/>
  <c r="H20" i="2"/>
  <c r="H21" i="2"/>
  <c r="H17" i="2"/>
  <c r="H14" i="2"/>
  <c r="H18" i="2"/>
  <c r="H13" i="2"/>
  <c r="H16" i="2"/>
  <c r="H9" i="2"/>
  <c r="H10" i="2"/>
  <c r="H11" i="2"/>
  <c r="H23" i="2"/>
  <c r="H15" i="2"/>
  <c r="H12" i="2"/>
  <c r="H7" i="2"/>
  <c r="G22" i="2"/>
  <c r="G19" i="2"/>
  <c r="G20" i="2"/>
  <c r="G21" i="2"/>
  <c r="G17" i="2"/>
  <c r="G6" i="2"/>
  <c r="G14" i="2"/>
  <c r="G18" i="2"/>
  <c r="G13" i="2"/>
  <c r="G16" i="2"/>
  <c r="G9" i="2"/>
  <c r="G10" i="2"/>
  <c r="G23" i="2"/>
  <c r="G15" i="2"/>
  <c r="G7" i="2"/>
  <c r="BV12" i="2"/>
  <c r="BV15" i="2"/>
  <c r="BV23" i="2"/>
  <c r="BV11" i="2"/>
  <c r="BV10" i="2"/>
  <c r="BV9" i="2"/>
  <c r="BV8" i="2"/>
  <c r="BV16" i="2"/>
  <c r="BV13" i="2"/>
  <c r="BV18" i="2"/>
  <c r="BV14" i="2"/>
  <c r="BV17" i="2"/>
  <c r="BV21" i="2"/>
  <c r="BV19" i="2"/>
  <c r="BV20" i="2"/>
  <c r="BV22" i="2"/>
  <c r="I6" i="2" l="1"/>
  <c r="I7" i="2"/>
  <c r="I10" i="2"/>
  <c r="I15" i="2"/>
  <c r="I23" i="2"/>
  <c r="I22" i="2"/>
  <c r="I11" i="2"/>
  <c r="I17" i="2"/>
  <c r="I9" i="2"/>
  <c r="I21" i="2"/>
  <c r="I20" i="2"/>
  <c r="I16" i="2"/>
  <c r="I19" i="2"/>
  <c r="I13" i="2"/>
  <c r="I18" i="2"/>
  <c r="I14" i="2"/>
  <c r="I12" i="2"/>
  <c r="I8" i="2"/>
</calcChain>
</file>

<file path=xl/sharedStrings.xml><?xml version="1.0" encoding="utf-8"?>
<sst xmlns="http://schemas.openxmlformats.org/spreadsheetml/2006/main" count="274" uniqueCount="122">
  <si>
    <t>Obdobie:</t>
  </si>
  <si>
    <t>Falcon Cup</t>
  </si>
  <si>
    <t>Cassovia open</t>
  </si>
  <si>
    <t>Bratislava open</t>
  </si>
  <si>
    <t>MSR</t>
  </si>
  <si>
    <t>Priezvisko</t>
  </si>
  <si>
    <t>Stupeň</t>
  </si>
  <si>
    <t>Body</t>
  </si>
  <si>
    <t>Body prenos</t>
  </si>
  <si>
    <t>Body SPOLU</t>
  </si>
  <si>
    <t>Klub</t>
  </si>
  <si>
    <t>Poznámka</t>
  </si>
  <si>
    <t>Miesto</t>
  </si>
  <si>
    <t>Kolo</t>
  </si>
  <si>
    <t>RYONG TKD ŠKP Bratislava</t>
  </si>
  <si>
    <t>FALCON TKD KLUB Rimavská Sobota</t>
  </si>
  <si>
    <t>1.</t>
  </si>
  <si>
    <t>ILYO TKD ŠKP Košice</t>
  </si>
  <si>
    <t>2.</t>
  </si>
  <si>
    <t>3.</t>
  </si>
  <si>
    <t>ILYO TKD Trenčín</t>
  </si>
  <si>
    <t>TKD KLUB Hnúšťa</t>
  </si>
  <si>
    <t>TKD HAKIMI Rožňava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</si>
  <si>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</si>
  <si>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</si>
  <si>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</si>
  <si>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</si>
  <si>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</si>
  <si>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</si>
  <si>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</si>
  <si>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</si>
  <si>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</si>
  <si>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</si>
  <si>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MS (G8)</t>
  </si>
  <si>
    <t>ME (G4)</t>
  </si>
  <si>
    <t>G1</t>
  </si>
  <si>
    <t>Zahraničné nad 150</t>
  </si>
  <si>
    <t>Zahraničné do 150</t>
  </si>
  <si>
    <t>Liga + Extraliga</t>
  </si>
  <si>
    <t>Bodový kalendár POOMSAE PARA SATKD</t>
  </si>
  <si>
    <t>január - jún 2024</t>
  </si>
  <si>
    <t>Croatian Para</t>
  </si>
  <si>
    <t>Bohemia Cup</t>
  </si>
  <si>
    <t>Hungaria Open</t>
  </si>
  <si>
    <t>SPOLU</t>
  </si>
  <si>
    <t>Kategória</t>
  </si>
  <si>
    <t>a meno</t>
  </si>
  <si>
    <t>P20 II1 do 30 B</t>
  </si>
  <si>
    <t>1.Gup</t>
  </si>
  <si>
    <t>P20 II1 do 30 C</t>
  </si>
  <si>
    <t>Hudák Adam</t>
  </si>
  <si>
    <t>6.Gup</t>
  </si>
  <si>
    <t>P20 II1 do 30 D</t>
  </si>
  <si>
    <t>Orosi Ján</t>
  </si>
  <si>
    <t>9.Gup</t>
  </si>
  <si>
    <t>Mlynarčík Roman</t>
  </si>
  <si>
    <t>7.Gup</t>
  </si>
  <si>
    <t>P20 II1 do 40 C</t>
  </si>
  <si>
    <t>Ides Patrik</t>
  </si>
  <si>
    <t>4.Gup</t>
  </si>
  <si>
    <t>P20 II2 deti D</t>
  </si>
  <si>
    <t>Kundrát Lukáš</t>
  </si>
  <si>
    <t>8.Gup</t>
  </si>
  <si>
    <t>P20 II2 do 30 C</t>
  </si>
  <si>
    <t>Krupáš Miloš</t>
  </si>
  <si>
    <t>5.Gup</t>
  </si>
  <si>
    <t>Ocelík Filip</t>
  </si>
  <si>
    <t>P20 II2 do 30 D</t>
  </si>
  <si>
    <t>P20 II3 do 30 C</t>
  </si>
  <si>
    <t>Šabík Matej</t>
  </si>
  <si>
    <t>Farkaš Roman</t>
  </si>
  <si>
    <t>Bičkoš Peter</t>
  </si>
  <si>
    <t>P30 juniori B</t>
  </si>
  <si>
    <t>Kuchtová Dominika</t>
  </si>
  <si>
    <t>Seriš Marek</t>
  </si>
  <si>
    <t>P60 deti D</t>
  </si>
  <si>
    <t>Marcinková Bianka</t>
  </si>
  <si>
    <t>Hlavinka Oliver</t>
  </si>
  <si>
    <t>1.Dan</t>
  </si>
  <si>
    <t>(1/4) z 2023</t>
  </si>
  <si>
    <t>Prechod z juniorov - prenos ešte deleno 2</t>
  </si>
  <si>
    <t>Prechod z kadetov - prenos ešte deleno 2</t>
  </si>
  <si>
    <t>P30 juniori C</t>
  </si>
  <si>
    <t>P20 do 40 C</t>
  </si>
  <si>
    <t>P30 do 50 D</t>
  </si>
  <si>
    <t>P20 do 50 A</t>
  </si>
  <si>
    <t>Rugvica Open</t>
  </si>
  <si>
    <t>Ročník</t>
  </si>
  <si>
    <t>MS</t>
  </si>
  <si>
    <t>26-27.11.2024</t>
  </si>
  <si>
    <t>1. Gup</t>
  </si>
  <si>
    <t>2.Gup</t>
  </si>
  <si>
    <t>Čuřík Dominik</t>
  </si>
  <si>
    <t>Kovács Tóbiás</t>
  </si>
  <si>
    <t>Bérešová Adriána</t>
  </si>
  <si>
    <t>Mravec Tomáš</t>
  </si>
  <si>
    <t>ILYO CUP</t>
  </si>
  <si>
    <t>Trenčín open</t>
  </si>
  <si>
    <t xml:space="preserve">MAKSIMIR </t>
  </si>
  <si>
    <t xml:space="preserve">CZECH OPEN </t>
  </si>
  <si>
    <t>11/16/2024</t>
  </si>
  <si>
    <t>5.</t>
  </si>
  <si>
    <t>Mravec</t>
  </si>
  <si>
    <t>Lavania</t>
  </si>
  <si>
    <t>Komorcec</t>
  </si>
  <si>
    <t>KATSOULAKOS</t>
  </si>
  <si>
    <t>Sameer</t>
  </si>
  <si>
    <t>10.</t>
  </si>
  <si>
    <t>MS pavuk</t>
  </si>
  <si>
    <t>MS panuk</t>
  </si>
  <si>
    <t>ALATAIBI</t>
  </si>
  <si>
    <t> KOVACS</t>
  </si>
  <si>
    <t>HUBAIL</t>
  </si>
  <si>
    <t>MOHAMED</t>
  </si>
  <si>
    <t>ALMULLA</t>
  </si>
  <si>
    <t> MILLER</t>
  </si>
  <si>
    <t>DE LA TOR</t>
  </si>
  <si>
    <t>FARKAS</t>
  </si>
  <si>
    <t>ALSHAMSI</t>
  </si>
  <si>
    <t>SARANTOU</t>
  </si>
  <si>
    <t>KAKANJ OPEN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</si>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</sst>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2"/>
      <color theme="1"/>
      <name val="Calibri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6"/>
      <color rgb="FF000000"/>
      <name val="Helvetica"/>
      <family val="2"/>
    </font>
    <font>
      <sz val="9"/>
      <color rgb="FF000000"/>
      <name val="Helvetica"/>
      <family val="2"/>
    </font>
    <font>
      <sz val="11"/>
      <color theme="1"/>
      <name val="Calibri"/>
      <family val="2"/>
      <scheme val="minor"/>
    </font>
    <font>
      <sz val="11"/>
      <color rgb="FF000000"/>
      <name val="Helvetica"/>
      <family val="2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66FFFF"/>
        <bgColor rgb="FF66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7CAAC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/>
    <xf numFmtId="164" fontId="2" fillId="0" borderId="9" xfId="0" applyNumberFormat="1" applyFont="1" applyBorder="1"/>
    <xf numFmtId="0" fontId="2" fillId="5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5" borderId="10" xfId="0" applyFont="1" applyFill="1" applyBorder="1"/>
    <xf numFmtId="0" fontId="2" fillId="0" borderId="10" xfId="0" applyFont="1" applyBorder="1" applyAlignment="1">
      <alignment shrinkToFit="1"/>
    </xf>
    <xf numFmtId="0" fontId="2" fillId="0" borderId="10" xfId="0" applyFont="1" applyBorder="1"/>
    <xf numFmtId="0" fontId="2" fillId="5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shrinkToFit="1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1" xfId="0" applyFont="1" applyBorder="1"/>
    <xf numFmtId="0" fontId="2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8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8" fillId="0" borderId="10" xfId="0" applyFont="1" applyBorder="1"/>
    <xf numFmtId="164" fontId="2" fillId="6" borderId="9" xfId="0" applyNumberFormat="1" applyFont="1" applyFill="1" applyBorder="1"/>
    <xf numFmtId="0" fontId="2" fillId="6" borderId="10" xfId="0" applyFont="1" applyFill="1" applyBorder="1"/>
    <xf numFmtId="0" fontId="4" fillId="0" borderId="10" xfId="0" applyFont="1" applyBorder="1"/>
    <xf numFmtId="0" fontId="4" fillId="5" borderId="10" xfId="0" applyFont="1" applyFill="1" applyBorder="1"/>
    <xf numFmtId="0" fontId="2" fillId="5" borderId="9" xfId="0" applyFont="1" applyFill="1" applyBorder="1" applyAlignment="1">
      <alignment horizontal="center"/>
    </xf>
    <xf numFmtId="0" fontId="10" fillId="0" borderId="16" xfId="0" applyFont="1" applyBorder="1"/>
    <xf numFmtId="0" fontId="4" fillId="5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1" fontId="2" fillId="9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11" borderId="10" xfId="0" applyFont="1" applyFill="1" applyBorder="1"/>
    <xf numFmtId="0" fontId="2" fillId="11" borderId="9" xfId="0" applyFont="1" applyFill="1" applyBorder="1"/>
    <xf numFmtId="0" fontId="2" fillId="12" borderId="10" xfId="0" applyFont="1" applyFill="1" applyBorder="1"/>
    <xf numFmtId="0" fontId="2" fillId="12" borderId="9" xfId="0" applyFont="1" applyFill="1" applyBorder="1"/>
    <xf numFmtId="0" fontId="4" fillId="12" borderId="9" xfId="0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11" borderId="0" xfId="0" applyFont="1" applyFill="1"/>
    <xf numFmtId="0" fontId="15" fillId="11" borderId="0" xfId="0" applyFont="1" applyFill="1"/>
    <xf numFmtId="0" fontId="9" fillId="13" borderId="0" xfId="0" applyFont="1" applyFill="1"/>
    <xf numFmtId="0" fontId="0" fillId="13" borderId="0" xfId="0" applyFill="1"/>
    <xf numFmtId="0" fontId="13" fillId="13" borderId="0" xfId="0" applyFont="1" applyFill="1"/>
    <xf numFmtId="0" fontId="15" fillId="13" borderId="0" xfId="0" applyFont="1" applyFill="1"/>
    <xf numFmtId="0" fontId="2" fillId="6" borderId="10" xfId="0" applyFont="1" applyFill="1" applyBorder="1" applyAlignment="1">
      <alignment horizontal="center"/>
    </xf>
    <xf numFmtId="0" fontId="2" fillId="8" borderId="9" xfId="0" applyFont="1" applyFill="1" applyBorder="1"/>
    <xf numFmtId="0" fontId="9" fillId="8" borderId="0" xfId="0" applyFont="1" applyFill="1"/>
    <xf numFmtId="14" fontId="2" fillId="2" borderId="3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4" fontId="2" fillId="7" borderId="3" xfId="0" applyNumberFormat="1" applyFont="1" applyFill="1" applyBorder="1" applyAlignment="1">
      <alignment horizontal="center"/>
    </xf>
    <xf numFmtId="0" fontId="4" fillId="8" borderId="4" xfId="0" applyFont="1" applyFill="1" applyBorder="1"/>
    <xf numFmtId="0" fontId="4" fillId="8" borderId="5" xfId="0" applyFont="1" applyFill="1" applyBorder="1"/>
    <xf numFmtId="0" fontId="3" fillId="4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3" fillId="7" borderId="13" xfId="0" applyFont="1" applyFill="1" applyBorder="1" applyAlignment="1">
      <alignment horizontal="center"/>
    </xf>
    <xf numFmtId="0" fontId="4" fillId="8" borderId="14" xfId="0" applyFont="1" applyFill="1" applyBorder="1"/>
    <xf numFmtId="0" fontId="4" fillId="8" borderId="15" xfId="0" applyFont="1" applyFill="1" applyBorder="1"/>
    <xf numFmtId="0" fontId="9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4" fontId="6" fillId="4" borderId="3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6" fillId="0" borderId="23" xfId="0" applyFont="1" applyBorder="1"/>
    <xf numFmtId="0" fontId="6" fillId="0" borderId="24" xfId="0" applyFont="1" applyBorder="1"/>
    <xf numFmtId="0" fontId="6" fillId="4" borderId="3" xfId="0" applyFont="1" applyFill="1" applyBorder="1" applyAlignment="1">
      <alignment horizontal="center"/>
    </xf>
    <xf numFmtId="0" fontId="6" fillId="0" borderId="11" xfId="0" applyFont="1" applyBorder="1"/>
    <xf numFmtId="0" fontId="6" fillId="0" borderId="5" xfId="0" applyFont="1" applyBorder="1"/>
    <xf numFmtId="0" fontId="3" fillId="14" borderId="17" xfId="0" applyFont="1" applyFill="1" applyBorder="1" applyAlignment="1">
      <alignment horizontal="left"/>
    </xf>
    <xf numFmtId="0" fontId="4" fillId="15" borderId="18" xfId="0" applyFont="1" applyFill="1" applyBorder="1"/>
    <xf numFmtId="0" fontId="4" fillId="15" borderId="19" xfId="0" applyFont="1" applyFill="1" applyBorder="1"/>
    <xf numFmtId="14" fontId="2" fillId="14" borderId="20" xfId="0" applyNumberFormat="1" applyFont="1" applyFill="1" applyBorder="1" applyAlignment="1">
      <alignment horizontal="center"/>
    </xf>
    <xf numFmtId="0" fontId="4" fillId="15" borderId="11" xfId="0" applyFont="1" applyFill="1" applyBorder="1"/>
    <xf numFmtId="0" fontId="4" fillId="15" borderId="21" xfId="0" applyFont="1" applyFill="1" applyBorder="1"/>
    <xf numFmtId="0" fontId="4" fillId="8" borderId="10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001"/>
  <sheetViews>
    <sheetView tabSelected="1" workbookViewId="0">
      <pane xSplit="9" topLeftCell="Z1" activePane="topRight" state="frozen"/>
      <selection pane="topRight" activeCell="AY7" sqref="AX7:AY7"/>
    </sheetView>
  </sheetViews>
  <sheetFormatPr baseColWidth="10" defaultColWidth="11.1640625" defaultRowHeight="15" customHeight="1" x14ac:dyDescent="0.2"/>
  <cols>
    <col min="1" max="1" width="15.83203125" customWidth="1"/>
    <col min="2" max="2" width="14" customWidth="1"/>
    <col min="3" max="3" width="17" bestFit="1" customWidth="1"/>
    <col min="4" max="4" width="8.5" bestFit="1" customWidth="1"/>
    <col min="5" max="5" width="7" customWidth="1"/>
    <col min="6" max="10" width="11.1640625" customWidth="1"/>
    <col min="11" max="11" width="5" style="59" customWidth="1"/>
    <col min="12" max="12" width="6.1640625" style="59" customWidth="1"/>
    <col min="13" max="13" width="3.33203125" style="59" customWidth="1"/>
    <col min="14" max="14" width="5" style="59" customWidth="1"/>
    <col min="15" max="15" width="4" style="59" customWidth="1"/>
    <col min="16" max="16" width="3.33203125" style="59" customWidth="1"/>
    <col min="17" max="17" width="5" style="59" customWidth="1"/>
    <col min="18" max="18" width="4.83203125" style="59" customWidth="1"/>
    <col min="19" max="20" width="3.33203125" style="59" customWidth="1"/>
    <col min="21" max="21" width="4.1640625" style="59" bestFit="1" customWidth="1"/>
    <col min="22" max="23" width="3.33203125" style="59" customWidth="1"/>
    <col min="24" max="24" width="6.1640625" style="59" customWidth="1"/>
    <col min="25" max="28" width="3.33203125" style="59" customWidth="1"/>
    <col min="29" max="29" width="4" style="59" customWidth="1"/>
    <col min="30" max="30" width="4.5" style="59" customWidth="1"/>
    <col min="31" max="31" width="4.33203125" style="59" customWidth="1"/>
    <col min="32" max="36" width="4.83203125" style="59" customWidth="1"/>
    <col min="37" max="37" width="3.33203125" style="59" customWidth="1"/>
    <col min="38" max="44" width="5" style="59" customWidth="1"/>
    <col min="45" max="45" width="4.5" style="59" customWidth="1"/>
    <col min="46" max="47" width="3.5" customWidth="1"/>
    <col min="48" max="48" width="4.1640625" style="61" customWidth="1"/>
    <col min="49" max="49" width="3.5" customWidth="1"/>
    <col min="50" max="51" width="3.6640625" style="59" customWidth="1"/>
    <col min="52" max="52" width="3.6640625" customWidth="1"/>
    <col min="53" max="64" width="2.1640625" customWidth="1"/>
    <col min="65" max="66" width="2.33203125" customWidth="1"/>
    <col min="67" max="73" width="2.1640625" customWidth="1"/>
    <col min="74" max="74" width="10.1640625" bestFit="1" customWidth="1"/>
    <col min="75" max="75" width="5.1640625" customWidth="1"/>
  </cols>
  <sheetData>
    <row r="1" spans="1:76" ht="21" x14ac:dyDescent="0.25">
      <c r="A1" s="1" t="s">
        <v>39</v>
      </c>
      <c r="AF1" s="21"/>
      <c r="AG1" s="21"/>
      <c r="BP1" s="21"/>
      <c r="BQ1" s="21"/>
      <c r="BR1" s="21"/>
      <c r="BS1" s="21"/>
      <c r="BT1" s="21"/>
    </row>
    <row r="2" spans="1:76" ht="22" thickBot="1" x14ac:dyDescent="0.3">
      <c r="A2" s="1" t="s">
        <v>0</v>
      </c>
      <c r="B2" s="2" t="s">
        <v>40</v>
      </c>
      <c r="H2" s="75" t="s">
        <v>121</v>
      </c>
      <c r="AC2" s="98"/>
      <c r="AD2" s="99"/>
      <c r="AE2" s="99"/>
      <c r="AF2" s="21"/>
      <c r="AG2" s="21"/>
      <c r="AL2" s="98"/>
      <c r="AM2" s="99"/>
      <c r="AN2" s="99"/>
      <c r="BG2" s="22"/>
      <c r="BH2" s="23"/>
      <c r="BI2" s="23"/>
      <c r="BP2" s="21"/>
      <c r="BQ2" s="21"/>
      <c r="BR2" s="21"/>
      <c r="BS2" s="21"/>
      <c r="BT2" s="21"/>
    </row>
    <row r="3" spans="1:76" ht="1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90" t="s">
        <v>1</v>
      </c>
      <c r="L3" s="83"/>
      <c r="M3" s="84"/>
      <c r="N3" s="90" t="s">
        <v>2</v>
      </c>
      <c r="O3" s="83"/>
      <c r="P3" s="84"/>
      <c r="Q3" s="90" t="s">
        <v>3</v>
      </c>
      <c r="R3" s="83"/>
      <c r="S3" s="84"/>
      <c r="T3" s="90" t="s">
        <v>97</v>
      </c>
      <c r="U3" s="83"/>
      <c r="V3" s="84"/>
      <c r="W3" s="90" t="s">
        <v>96</v>
      </c>
      <c r="X3" s="83"/>
      <c r="Y3" s="84"/>
      <c r="Z3" s="90" t="s">
        <v>4</v>
      </c>
      <c r="AA3" s="83"/>
      <c r="AB3" s="84"/>
      <c r="AC3" s="100" t="s">
        <v>120</v>
      </c>
      <c r="AD3" s="101"/>
      <c r="AE3" s="102"/>
      <c r="AF3" s="91" t="s">
        <v>41</v>
      </c>
      <c r="AG3" s="83"/>
      <c r="AH3" s="84"/>
      <c r="AI3" s="91" t="s">
        <v>86</v>
      </c>
      <c r="AJ3" s="83"/>
      <c r="AK3" s="84"/>
      <c r="AL3" s="100" t="s">
        <v>42</v>
      </c>
      <c r="AM3" s="101"/>
      <c r="AN3" s="102"/>
      <c r="AO3" s="82" t="s">
        <v>43</v>
      </c>
      <c r="AP3" s="83"/>
      <c r="AQ3" s="84"/>
      <c r="AR3" s="95" t="s">
        <v>88</v>
      </c>
      <c r="AS3" s="96"/>
      <c r="AT3" s="97"/>
      <c r="AU3" s="106" t="s">
        <v>99</v>
      </c>
      <c r="AV3" s="107"/>
      <c r="AW3" s="108"/>
      <c r="AX3" s="112" t="s">
        <v>98</v>
      </c>
      <c r="AY3" s="113"/>
      <c r="AZ3" s="114"/>
      <c r="BA3" s="92"/>
      <c r="BB3" s="93"/>
      <c r="BC3" s="94"/>
      <c r="BD3" s="92"/>
      <c r="BE3" s="93"/>
      <c r="BF3" s="94"/>
      <c r="BG3" s="92"/>
      <c r="BH3" s="93"/>
      <c r="BI3" s="94"/>
      <c r="BJ3" s="92"/>
      <c r="BK3" s="93"/>
      <c r="BL3" s="94"/>
      <c r="BM3" s="92"/>
      <c r="BN3" s="93"/>
      <c r="BO3" s="94"/>
      <c r="BP3" s="92"/>
      <c r="BQ3" s="93"/>
      <c r="BR3" s="94"/>
      <c r="BS3" s="92" t="s">
        <v>4</v>
      </c>
      <c r="BT3" s="93"/>
      <c r="BU3" s="94"/>
      <c r="BV3" s="25" t="s">
        <v>44</v>
      </c>
    </row>
    <row r="4" spans="1:76" ht="15" customHeight="1" x14ac:dyDescent="0.2">
      <c r="A4" s="3"/>
      <c r="B4" s="26"/>
      <c r="C4" s="3" t="s">
        <v>5</v>
      </c>
      <c r="D4" s="3"/>
      <c r="E4" s="37"/>
      <c r="F4" s="4" t="s">
        <v>7</v>
      </c>
      <c r="G4" s="5" t="s">
        <v>8</v>
      </c>
      <c r="H4" s="5" t="s">
        <v>7</v>
      </c>
      <c r="I4" s="5" t="s">
        <v>9</v>
      </c>
      <c r="J4" s="3"/>
      <c r="K4" s="85">
        <v>45402</v>
      </c>
      <c r="L4" s="86"/>
      <c r="M4" s="87"/>
      <c r="N4" s="85">
        <v>45416</v>
      </c>
      <c r="O4" s="86"/>
      <c r="P4" s="87"/>
      <c r="Q4" s="85">
        <v>45451</v>
      </c>
      <c r="R4" s="86"/>
      <c r="S4" s="87"/>
      <c r="T4" s="85">
        <v>45451</v>
      </c>
      <c r="U4" s="86"/>
      <c r="V4" s="87"/>
      <c r="W4" s="85">
        <v>45606</v>
      </c>
      <c r="X4" s="86"/>
      <c r="Y4" s="87"/>
      <c r="Z4" s="85">
        <v>45633</v>
      </c>
      <c r="AA4" s="86"/>
      <c r="AB4" s="87"/>
      <c r="AC4" s="103">
        <v>45346</v>
      </c>
      <c r="AD4" s="104"/>
      <c r="AE4" s="105"/>
      <c r="AF4" s="88">
        <v>45375</v>
      </c>
      <c r="AG4" s="86"/>
      <c r="AH4" s="87"/>
      <c r="AI4" s="88">
        <v>45409</v>
      </c>
      <c r="AJ4" s="86"/>
      <c r="AK4" s="87"/>
      <c r="AL4" s="103">
        <v>45409</v>
      </c>
      <c r="AM4" s="104"/>
      <c r="AN4" s="105"/>
      <c r="AO4" s="89">
        <v>45430</v>
      </c>
      <c r="AP4" s="86"/>
      <c r="AQ4" s="87"/>
      <c r="AR4" s="79" t="s">
        <v>89</v>
      </c>
      <c r="AS4" s="80"/>
      <c r="AT4" s="81"/>
      <c r="AU4" s="109" t="s">
        <v>100</v>
      </c>
      <c r="AV4" s="110"/>
      <c r="AW4" s="111"/>
      <c r="AX4" s="115">
        <v>45499</v>
      </c>
      <c r="AY4" s="116"/>
      <c r="AZ4" s="117"/>
      <c r="BA4" s="76"/>
      <c r="BB4" s="77"/>
      <c r="BC4" s="78"/>
      <c r="BD4" s="76"/>
      <c r="BE4" s="77"/>
      <c r="BF4" s="78"/>
      <c r="BG4" s="76"/>
      <c r="BH4" s="77"/>
      <c r="BI4" s="78"/>
      <c r="BJ4" s="76"/>
      <c r="BK4" s="77"/>
      <c r="BL4" s="78"/>
      <c r="BM4" s="76"/>
      <c r="BN4" s="77"/>
      <c r="BO4" s="78"/>
      <c r="BP4" s="76"/>
      <c r="BQ4" s="77"/>
      <c r="BR4" s="78"/>
      <c r="BS4" s="76"/>
      <c r="BT4" s="77"/>
      <c r="BU4" s="78"/>
      <c r="BV4" s="27"/>
    </row>
    <row r="5" spans="1:76" ht="15" customHeight="1" thickBot="1" x14ac:dyDescent="0.25">
      <c r="A5" s="28" t="s">
        <v>45</v>
      </c>
      <c r="B5" s="29" t="s">
        <v>10</v>
      </c>
      <c r="C5" s="28" t="s">
        <v>46</v>
      </c>
      <c r="D5" s="28" t="s">
        <v>87</v>
      </c>
      <c r="E5" s="28" t="s">
        <v>6</v>
      </c>
      <c r="F5" s="6">
        <v>2023</v>
      </c>
      <c r="G5" s="7" t="s">
        <v>79</v>
      </c>
      <c r="H5" s="7">
        <v>2024</v>
      </c>
      <c r="I5" s="7">
        <v>2024</v>
      </c>
      <c r="J5" s="28" t="s">
        <v>11</v>
      </c>
      <c r="K5" s="30" t="s">
        <v>12</v>
      </c>
      <c r="L5" s="30" t="s">
        <v>7</v>
      </c>
      <c r="M5" s="30" t="s">
        <v>13</v>
      </c>
      <c r="N5" s="30" t="s">
        <v>12</v>
      </c>
      <c r="O5" s="30" t="s">
        <v>7</v>
      </c>
      <c r="P5" s="30" t="s">
        <v>13</v>
      </c>
      <c r="Q5" s="30" t="s">
        <v>12</v>
      </c>
      <c r="R5" s="30" t="s">
        <v>7</v>
      </c>
      <c r="S5" s="30" t="s">
        <v>13</v>
      </c>
      <c r="T5" s="30"/>
      <c r="U5" s="30"/>
      <c r="V5" s="30"/>
      <c r="W5" s="30" t="s">
        <v>12</v>
      </c>
      <c r="X5" s="30" t="s">
        <v>7</v>
      </c>
      <c r="Y5" s="30" t="s">
        <v>13</v>
      </c>
      <c r="Z5" s="30"/>
      <c r="AA5" s="30"/>
      <c r="AB5" s="30"/>
      <c r="AC5" s="31" t="s">
        <v>12</v>
      </c>
      <c r="AD5" s="31" t="s">
        <v>7</v>
      </c>
      <c r="AE5" s="32" t="s">
        <v>13</v>
      </c>
      <c r="AF5" s="31" t="s">
        <v>12</v>
      </c>
      <c r="AG5" s="31" t="s">
        <v>7</v>
      </c>
      <c r="AH5" s="32" t="s">
        <v>13</v>
      </c>
      <c r="AI5" s="32"/>
      <c r="AJ5" s="32"/>
      <c r="AK5" s="32"/>
      <c r="AL5" s="31" t="s">
        <v>12</v>
      </c>
      <c r="AM5" s="31" t="s">
        <v>7</v>
      </c>
      <c r="AN5" s="31" t="s">
        <v>13</v>
      </c>
      <c r="AO5" s="31" t="s">
        <v>12</v>
      </c>
      <c r="AP5" s="31" t="s">
        <v>7</v>
      </c>
      <c r="AQ5" s="32" t="s">
        <v>13</v>
      </c>
      <c r="AR5" s="47" t="s">
        <v>12</v>
      </c>
      <c r="AS5" s="47" t="s">
        <v>7</v>
      </c>
      <c r="AT5" s="48" t="s">
        <v>13</v>
      </c>
      <c r="AU5" s="18" t="s">
        <v>12</v>
      </c>
      <c r="AV5" s="60" t="s">
        <v>7</v>
      </c>
      <c r="AW5" s="33" t="s">
        <v>13</v>
      </c>
      <c r="AX5" s="18" t="s">
        <v>12</v>
      </c>
      <c r="AY5" s="18" t="s">
        <v>7</v>
      </c>
      <c r="AZ5" s="33" t="s">
        <v>13</v>
      </c>
      <c r="BA5" s="18" t="s">
        <v>12</v>
      </c>
      <c r="BB5" s="18" t="s">
        <v>7</v>
      </c>
      <c r="BC5" s="33" t="s">
        <v>13</v>
      </c>
      <c r="BD5" s="18" t="s">
        <v>12</v>
      </c>
      <c r="BE5" s="18" t="s">
        <v>7</v>
      </c>
      <c r="BF5" s="33" t="s">
        <v>13</v>
      </c>
      <c r="BG5" s="18" t="s">
        <v>12</v>
      </c>
      <c r="BH5" s="18" t="s">
        <v>7</v>
      </c>
      <c r="BI5" s="33" t="s">
        <v>13</v>
      </c>
      <c r="BJ5" s="18" t="s">
        <v>12</v>
      </c>
      <c r="BK5" s="18" t="s">
        <v>7</v>
      </c>
      <c r="BL5" s="33" t="s">
        <v>13</v>
      </c>
      <c r="BM5" s="18" t="s">
        <v>12</v>
      </c>
      <c r="BN5" s="18" t="s">
        <v>7</v>
      </c>
      <c r="BO5" s="33" t="s">
        <v>13</v>
      </c>
      <c r="BP5" s="18" t="s">
        <v>12</v>
      </c>
      <c r="BQ5" s="18" t="s">
        <v>7</v>
      </c>
      <c r="BR5" s="33" t="s">
        <v>13</v>
      </c>
      <c r="BS5" s="18" t="s">
        <v>12</v>
      </c>
      <c r="BT5" s="18" t="s">
        <v>7</v>
      </c>
      <c r="BU5" s="33" t="s">
        <v>13</v>
      </c>
      <c r="BV5" s="18" t="s">
        <v>7</v>
      </c>
    </row>
    <row r="6" spans="1:76" ht="15" customHeight="1" x14ac:dyDescent="0.2">
      <c r="A6" s="42" t="s">
        <v>63</v>
      </c>
      <c r="B6" s="14" t="s">
        <v>17</v>
      </c>
      <c r="C6" s="53" t="s">
        <v>94</v>
      </c>
      <c r="D6" s="8">
        <v>2002</v>
      </c>
      <c r="E6" s="53" t="s">
        <v>65</v>
      </c>
      <c r="F6" s="14">
        <v>20</v>
      </c>
      <c r="G6" s="9">
        <f>F6/4</f>
        <v>5</v>
      </c>
      <c r="H6" s="74">
        <f>BV6</f>
        <v>92</v>
      </c>
      <c r="I6" s="9">
        <f>G6+H6</f>
        <v>97</v>
      </c>
      <c r="J6" s="14"/>
      <c r="K6" s="15" t="s">
        <v>16</v>
      </c>
      <c r="L6" s="15">
        <v>3.5</v>
      </c>
      <c r="M6" s="15"/>
      <c r="N6" s="15"/>
      <c r="O6" s="15"/>
      <c r="P6" s="15"/>
      <c r="Q6" s="15" t="s">
        <v>16</v>
      </c>
      <c r="R6" s="15">
        <v>3.5</v>
      </c>
      <c r="S6" s="15"/>
      <c r="T6" s="36" t="s">
        <v>16</v>
      </c>
      <c r="U6" s="15">
        <v>3.5</v>
      </c>
      <c r="V6" s="15"/>
      <c r="W6" s="15" t="s">
        <v>16</v>
      </c>
      <c r="X6" s="15">
        <v>3.5</v>
      </c>
      <c r="Y6" s="15"/>
      <c r="Z6" s="15" t="s">
        <v>16</v>
      </c>
      <c r="AA6" s="15">
        <v>5</v>
      </c>
      <c r="AB6" s="15"/>
      <c r="AC6" s="15"/>
      <c r="AD6" s="15"/>
      <c r="AE6" s="15"/>
      <c r="AF6" s="15"/>
      <c r="AG6" s="15"/>
      <c r="AH6" s="15"/>
      <c r="AI6" s="15" t="s">
        <v>16</v>
      </c>
      <c r="AJ6" s="15">
        <v>5</v>
      </c>
      <c r="AK6" s="15"/>
      <c r="AL6" s="15"/>
      <c r="AM6" s="15"/>
      <c r="AN6" s="15"/>
      <c r="AO6" s="15" t="s">
        <v>16</v>
      </c>
      <c r="AP6" s="15">
        <v>5</v>
      </c>
      <c r="AQ6" s="15"/>
      <c r="AR6" s="52" t="s">
        <v>19</v>
      </c>
      <c r="AS6" s="52">
        <f>50+6+7</f>
        <v>63</v>
      </c>
      <c r="AT6" s="73">
        <v>1</v>
      </c>
      <c r="AU6" s="14"/>
      <c r="AV6" s="62"/>
      <c r="AW6" s="14"/>
      <c r="AX6" s="16"/>
      <c r="AY6" s="16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6"/>
      <c r="BQ6" s="16"/>
      <c r="BR6" s="16"/>
      <c r="BS6" s="16"/>
      <c r="BT6" s="16"/>
      <c r="BU6" s="14"/>
      <c r="BV6" s="8">
        <f>SUM(K6:BU6)-1</f>
        <v>92</v>
      </c>
    </row>
    <row r="7" spans="1:76" ht="15" customHeight="1" x14ac:dyDescent="0.2">
      <c r="A7" s="8" t="s">
        <v>47</v>
      </c>
      <c r="B7" s="8" t="s">
        <v>21</v>
      </c>
      <c r="C7" s="54" t="s">
        <v>95</v>
      </c>
      <c r="D7" s="8">
        <v>2004</v>
      </c>
      <c r="E7" s="56" t="s">
        <v>48</v>
      </c>
      <c r="F7" s="8">
        <v>89</v>
      </c>
      <c r="G7" s="9">
        <f>F7/4</f>
        <v>22.25</v>
      </c>
      <c r="H7" s="8">
        <f>SUM(K7:BU7)</f>
        <v>62.5</v>
      </c>
      <c r="I7" s="9">
        <f>G7+H7</f>
        <v>84.75</v>
      </c>
      <c r="J7" s="8"/>
      <c r="K7" s="10" t="s">
        <v>16</v>
      </c>
      <c r="L7" s="10">
        <v>3.5</v>
      </c>
      <c r="M7" s="10"/>
      <c r="N7" s="10" t="s">
        <v>16</v>
      </c>
      <c r="O7" s="10">
        <v>3.5</v>
      </c>
      <c r="P7" s="10"/>
      <c r="Q7" s="10" t="s">
        <v>16</v>
      </c>
      <c r="R7" s="10">
        <v>3.5</v>
      </c>
      <c r="S7" s="10"/>
      <c r="T7" s="36" t="s">
        <v>16</v>
      </c>
      <c r="U7" s="15">
        <v>3.5</v>
      </c>
      <c r="V7" s="43"/>
      <c r="W7" s="46" t="s">
        <v>16</v>
      </c>
      <c r="X7" s="15">
        <v>3.5</v>
      </c>
      <c r="Y7" s="43"/>
      <c r="Z7" s="15" t="s">
        <v>16</v>
      </c>
      <c r="AA7" s="15">
        <v>5</v>
      </c>
      <c r="AB7" s="43"/>
      <c r="AC7" s="15"/>
      <c r="AD7" s="15"/>
      <c r="AE7" s="10"/>
      <c r="AF7" s="10" t="s">
        <v>18</v>
      </c>
      <c r="AG7" s="10">
        <v>8</v>
      </c>
      <c r="AH7" s="10"/>
      <c r="AI7" s="43"/>
      <c r="AJ7" s="43"/>
      <c r="AK7" s="43"/>
      <c r="AL7" s="10" t="s">
        <v>16</v>
      </c>
      <c r="AM7" s="11">
        <v>5</v>
      </c>
      <c r="AN7" s="11"/>
      <c r="AO7" s="11" t="s">
        <v>16</v>
      </c>
      <c r="AP7" s="11">
        <v>5</v>
      </c>
      <c r="AQ7" s="10"/>
      <c r="AR7" s="16" t="s">
        <v>107</v>
      </c>
      <c r="AS7" s="16">
        <v>7</v>
      </c>
      <c r="AT7" s="14"/>
      <c r="AU7" s="16" t="s">
        <v>16</v>
      </c>
      <c r="AV7" s="62">
        <v>5</v>
      </c>
      <c r="AW7" s="14"/>
      <c r="AX7" s="118" t="s">
        <v>16</v>
      </c>
      <c r="AY7" s="118">
        <v>10</v>
      </c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6"/>
      <c r="BQ7" s="16"/>
      <c r="BR7" s="11"/>
      <c r="BS7" s="16"/>
      <c r="BT7" s="16"/>
      <c r="BU7" s="8"/>
      <c r="BV7" s="8">
        <f t="shared" ref="BV7:BV18" si="0">SUM(K7:BU7)</f>
        <v>62.5</v>
      </c>
      <c r="BX7" s="58"/>
    </row>
    <row r="8" spans="1:76" ht="16" x14ac:dyDescent="0.2">
      <c r="A8" s="40" t="s">
        <v>68</v>
      </c>
      <c r="B8" s="14" t="s">
        <v>17</v>
      </c>
      <c r="C8" s="53" t="s">
        <v>93</v>
      </c>
      <c r="D8" s="8">
        <v>2006</v>
      </c>
      <c r="E8" s="53" t="s">
        <v>51</v>
      </c>
      <c r="F8" s="14">
        <v>25.5</v>
      </c>
      <c r="G8" s="39">
        <f>F8/4/2</f>
        <v>3.1875</v>
      </c>
      <c r="H8" s="74">
        <f>SUM(K8:BU8)</f>
        <v>75</v>
      </c>
      <c r="I8" s="9">
        <f>G8+H8</f>
        <v>78.1875</v>
      </c>
      <c r="J8" s="40" t="s">
        <v>80</v>
      </c>
      <c r="K8" s="15" t="s">
        <v>16</v>
      </c>
      <c r="L8" s="15">
        <v>3.5</v>
      </c>
      <c r="M8" s="15"/>
      <c r="N8" s="15"/>
      <c r="O8" s="15"/>
      <c r="P8" s="15"/>
      <c r="Q8" s="15"/>
      <c r="R8" s="15"/>
      <c r="S8" s="35"/>
      <c r="T8" s="35"/>
      <c r="U8" s="35"/>
      <c r="V8" s="35"/>
      <c r="W8" s="45" t="s">
        <v>16</v>
      </c>
      <c r="X8" s="15">
        <v>3.5</v>
      </c>
      <c r="Y8" s="35"/>
      <c r="Z8" s="15" t="s">
        <v>16</v>
      </c>
      <c r="AA8" s="15">
        <v>5</v>
      </c>
      <c r="AB8" s="35"/>
      <c r="AC8" s="15"/>
      <c r="AD8" s="15"/>
      <c r="AE8" s="35"/>
      <c r="AF8" s="35"/>
      <c r="AG8" s="35"/>
      <c r="AH8" s="15"/>
      <c r="AI8" s="51" t="s">
        <v>16</v>
      </c>
      <c r="AJ8" s="51">
        <v>10</v>
      </c>
      <c r="AK8" s="15"/>
      <c r="AL8" s="15"/>
      <c r="AM8" s="15"/>
      <c r="AN8" s="15"/>
      <c r="AO8" s="15" t="s">
        <v>19</v>
      </c>
      <c r="AP8" s="15">
        <v>6</v>
      </c>
      <c r="AQ8" s="15"/>
      <c r="AR8" s="49" t="s">
        <v>101</v>
      </c>
      <c r="AS8" s="50">
        <f>40+7</f>
        <v>47</v>
      </c>
      <c r="AT8" s="44"/>
      <c r="AU8" s="44"/>
      <c r="AV8" s="63"/>
      <c r="AW8" s="44"/>
      <c r="AX8" s="16"/>
      <c r="AY8" s="16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6"/>
      <c r="BQ8" s="16"/>
      <c r="BR8" s="16"/>
      <c r="BS8" s="16"/>
      <c r="BT8" s="16"/>
      <c r="BU8" s="14"/>
      <c r="BV8" s="8">
        <f t="shared" si="0"/>
        <v>75</v>
      </c>
    </row>
    <row r="9" spans="1:76" ht="16" x14ac:dyDescent="0.2">
      <c r="A9" s="42" t="s">
        <v>85</v>
      </c>
      <c r="B9" s="14" t="s">
        <v>15</v>
      </c>
      <c r="C9" s="53" t="s">
        <v>70</v>
      </c>
      <c r="D9" s="8">
        <v>1977</v>
      </c>
      <c r="E9" s="57" t="s">
        <v>78</v>
      </c>
      <c r="F9" s="14">
        <v>33</v>
      </c>
      <c r="G9" s="9">
        <f>F9/4</f>
        <v>8.25</v>
      </c>
      <c r="H9" s="8">
        <f t="shared" ref="H9:H18" si="1">SUM(K9:BU9)</f>
        <v>49.5</v>
      </c>
      <c r="I9" s="9">
        <f t="shared" ref="I9:I18" si="2">G9+H9</f>
        <v>57.75</v>
      </c>
      <c r="J9" s="14"/>
      <c r="K9" s="15" t="s">
        <v>16</v>
      </c>
      <c r="L9" s="15">
        <v>3.5</v>
      </c>
      <c r="M9" s="15"/>
      <c r="N9" s="15" t="s">
        <v>16</v>
      </c>
      <c r="O9" s="15">
        <v>3.5</v>
      </c>
      <c r="P9" s="15"/>
      <c r="Q9" s="15" t="s">
        <v>16</v>
      </c>
      <c r="R9" s="15">
        <v>3.5</v>
      </c>
      <c r="S9" s="35"/>
      <c r="T9" s="36" t="s">
        <v>16</v>
      </c>
      <c r="U9" s="15">
        <v>3.5</v>
      </c>
      <c r="V9" s="35"/>
      <c r="W9" s="45" t="s">
        <v>16</v>
      </c>
      <c r="X9" s="15">
        <v>3.5</v>
      </c>
      <c r="Y9" s="35"/>
      <c r="Z9" s="15" t="s">
        <v>16</v>
      </c>
      <c r="AA9" s="15">
        <v>5</v>
      </c>
      <c r="AB9" s="35"/>
      <c r="AC9" s="15"/>
      <c r="AD9" s="15"/>
      <c r="AE9" s="35"/>
      <c r="AF9" s="35"/>
      <c r="AG9" s="35"/>
      <c r="AH9" s="15"/>
      <c r="AI9" s="15"/>
      <c r="AJ9" s="15"/>
      <c r="AK9" s="15"/>
      <c r="AL9" s="15"/>
      <c r="AM9" s="15"/>
      <c r="AN9" s="15"/>
      <c r="AO9" s="51" t="s">
        <v>16</v>
      </c>
      <c r="AP9" s="51">
        <v>10</v>
      </c>
      <c r="AQ9" s="15"/>
      <c r="AR9" s="49">
        <v>10</v>
      </c>
      <c r="AS9" s="50">
        <v>7</v>
      </c>
      <c r="AT9" s="44"/>
      <c r="AU9" s="44"/>
      <c r="AV9" s="63"/>
      <c r="AW9" s="44"/>
      <c r="AX9" s="16"/>
      <c r="AY9" s="16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6"/>
      <c r="BQ9" s="16"/>
      <c r="BR9" s="16"/>
      <c r="BS9" s="16"/>
      <c r="BT9" s="16"/>
      <c r="BU9" s="14"/>
      <c r="BV9" s="8">
        <f t="shared" si="0"/>
        <v>49.5</v>
      </c>
    </row>
    <row r="10" spans="1:76" ht="16" x14ac:dyDescent="0.2">
      <c r="A10" s="41" t="s">
        <v>83</v>
      </c>
      <c r="B10" s="14" t="s">
        <v>17</v>
      </c>
      <c r="C10" s="14" t="s">
        <v>71</v>
      </c>
      <c r="D10" s="8">
        <v>1992</v>
      </c>
      <c r="E10" s="55" t="s">
        <v>59</v>
      </c>
      <c r="F10" s="14">
        <v>17.5</v>
      </c>
      <c r="G10" s="9">
        <f>F10/4</f>
        <v>4.375</v>
      </c>
      <c r="H10" s="8">
        <f t="shared" si="1"/>
        <v>34</v>
      </c>
      <c r="I10" s="9">
        <f t="shared" si="2"/>
        <v>38.375</v>
      </c>
      <c r="J10" s="14"/>
      <c r="K10" s="15" t="s">
        <v>16</v>
      </c>
      <c r="L10" s="15">
        <v>3.5</v>
      </c>
      <c r="M10" s="15"/>
      <c r="N10" s="15" t="s">
        <v>16</v>
      </c>
      <c r="O10" s="15">
        <v>3.5</v>
      </c>
      <c r="P10" s="15"/>
      <c r="Q10" s="15" t="s">
        <v>16</v>
      </c>
      <c r="R10" s="15">
        <v>3.5</v>
      </c>
      <c r="S10" s="15"/>
      <c r="T10" s="15"/>
      <c r="U10" s="15"/>
      <c r="V10" s="15"/>
      <c r="W10" s="45" t="s">
        <v>16</v>
      </c>
      <c r="X10" s="15">
        <v>3.5</v>
      </c>
      <c r="Y10" s="15"/>
      <c r="Z10" s="15" t="s">
        <v>16</v>
      </c>
      <c r="AA10" s="15">
        <v>5</v>
      </c>
      <c r="AB10" s="15"/>
      <c r="AC10" s="15"/>
      <c r="AD10" s="15"/>
      <c r="AE10" s="15"/>
      <c r="AF10" s="15"/>
      <c r="AG10" s="15"/>
      <c r="AH10" s="15"/>
      <c r="AI10" s="51" t="s">
        <v>16</v>
      </c>
      <c r="AJ10" s="51">
        <v>10</v>
      </c>
      <c r="AK10" s="15"/>
      <c r="AL10" s="15"/>
      <c r="AM10" s="15"/>
      <c r="AN10" s="15"/>
      <c r="AO10" s="15" t="s">
        <v>16</v>
      </c>
      <c r="AP10" s="15">
        <v>5</v>
      </c>
      <c r="AQ10" s="15"/>
      <c r="AR10" s="16"/>
      <c r="AS10" s="16"/>
      <c r="AT10" s="14"/>
      <c r="AU10" s="14"/>
      <c r="AV10" s="62"/>
      <c r="AW10" s="14"/>
      <c r="AX10" s="16"/>
      <c r="AY10" s="16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6"/>
      <c r="BQ10" s="16"/>
      <c r="BR10" s="16"/>
      <c r="BS10" s="16"/>
      <c r="BT10" s="16"/>
      <c r="BU10" s="14"/>
      <c r="BV10" s="8">
        <f t="shared" si="0"/>
        <v>34</v>
      </c>
    </row>
    <row r="11" spans="1:76" ht="16" x14ac:dyDescent="0.2">
      <c r="A11" s="40" t="s">
        <v>72</v>
      </c>
      <c r="B11" s="13" t="s">
        <v>14</v>
      </c>
      <c r="C11" s="14" t="s">
        <v>73</v>
      </c>
      <c r="D11" s="8">
        <v>2009</v>
      </c>
      <c r="E11" s="53" t="s">
        <v>90</v>
      </c>
      <c r="F11" s="14">
        <v>22.5</v>
      </c>
      <c r="G11" s="39">
        <f>F11/4/2</f>
        <v>2.8125</v>
      </c>
      <c r="H11" s="8">
        <f t="shared" si="1"/>
        <v>32</v>
      </c>
      <c r="I11" s="9">
        <f t="shared" si="2"/>
        <v>34.8125</v>
      </c>
      <c r="J11" s="40" t="s">
        <v>81</v>
      </c>
      <c r="K11" s="16" t="s">
        <v>16</v>
      </c>
      <c r="L11" s="16">
        <v>3.5</v>
      </c>
      <c r="M11" s="16"/>
      <c r="N11" s="15" t="s">
        <v>16</v>
      </c>
      <c r="O11" s="15">
        <v>3.5</v>
      </c>
      <c r="P11" s="16"/>
      <c r="Q11" s="15"/>
      <c r="R11" s="15"/>
      <c r="S11" s="35"/>
      <c r="T11" s="36" t="s">
        <v>16</v>
      </c>
      <c r="U11" s="15">
        <v>3.5</v>
      </c>
      <c r="V11" s="35"/>
      <c r="W11" s="45" t="s">
        <v>16</v>
      </c>
      <c r="X11" s="15">
        <v>3.5</v>
      </c>
      <c r="Y11" s="35"/>
      <c r="Z11" s="15" t="s">
        <v>16</v>
      </c>
      <c r="AA11" s="15">
        <v>5</v>
      </c>
      <c r="AB11" s="35"/>
      <c r="AC11" s="15" t="s">
        <v>16</v>
      </c>
      <c r="AD11" s="15">
        <v>5</v>
      </c>
      <c r="AE11" s="35"/>
      <c r="AF11" s="35"/>
      <c r="AG11" s="35"/>
      <c r="AH11" s="35"/>
      <c r="AI11" s="35"/>
      <c r="AJ11" s="35"/>
      <c r="AK11" s="35"/>
      <c r="AL11" s="15"/>
      <c r="AM11" s="15"/>
      <c r="AN11" s="15"/>
      <c r="AO11" s="16" t="s">
        <v>18</v>
      </c>
      <c r="AP11" s="16">
        <v>8</v>
      </c>
      <c r="AQ11" s="16"/>
      <c r="AR11" s="16"/>
      <c r="AS11" s="16"/>
      <c r="AT11" s="14"/>
      <c r="AU11" s="14"/>
      <c r="AV11" s="62"/>
      <c r="AW11" s="14"/>
      <c r="AX11" s="16"/>
      <c r="AY11" s="16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6"/>
      <c r="BQ11" s="16"/>
      <c r="BR11" s="16"/>
      <c r="BS11" s="16"/>
      <c r="BT11" s="16"/>
      <c r="BU11" s="14"/>
      <c r="BV11" s="8">
        <f t="shared" si="0"/>
        <v>32</v>
      </c>
    </row>
    <row r="12" spans="1:76" ht="15.75" customHeight="1" x14ac:dyDescent="0.2">
      <c r="A12" s="40" t="s">
        <v>82</v>
      </c>
      <c r="B12" s="13" t="s">
        <v>14</v>
      </c>
      <c r="C12" s="14" t="s">
        <v>77</v>
      </c>
      <c r="D12" s="8">
        <v>2009</v>
      </c>
      <c r="E12" s="53" t="s">
        <v>59</v>
      </c>
      <c r="F12" s="14">
        <v>7.5</v>
      </c>
      <c r="G12" s="39">
        <f>F12/4/2</f>
        <v>0.9375</v>
      </c>
      <c r="H12" s="8">
        <f t="shared" si="1"/>
        <v>25.5</v>
      </c>
      <c r="I12" s="9">
        <f t="shared" si="2"/>
        <v>26.4375</v>
      </c>
      <c r="J12" s="40" t="s">
        <v>81</v>
      </c>
      <c r="K12" s="16" t="s">
        <v>16</v>
      </c>
      <c r="L12" s="16">
        <v>3.5</v>
      </c>
      <c r="M12" s="16"/>
      <c r="N12" s="15" t="s">
        <v>16</v>
      </c>
      <c r="O12" s="15">
        <v>3.5</v>
      </c>
      <c r="P12" s="16"/>
      <c r="Q12" s="36" t="s">
        <v>16</v>
      </c>
      <c r="R12" s="15">
        <v>3.5</v>
      </c>
      <c r="S12" s="15"/>
      <c r="T12" s="15"/>
      <c r="U12" s="15"/>
      <c r="V12" s="15"/>
      <c r="W12" s="15"/>
      <c r="X12" s="15"/>
      <c r="Y12" s="15"/>
      <c r="Z12" s="15" t="s">
        <v>16</v>
      </c>
      <c r="AA12" s="15">
        <v>5</v>
      </c>
      <c r="AB12" s="15"/>
      <c r="AC12" s="15" t="s">
        <v>16</v>
      </c>
      <c r="AD12" s="15">
        <v>5</v>
      </c>
      <c r="AE12" s="15"/>
      <c r="AF12" s="34"/>
      <c r="AG12" s="34"/>
      <c r="AH12" s="15"/>
      <c r="AI12" s="15"/>
      <c r="AJ12" s="15"/>
      <c r="AK12" s="15"/>
      <c r="AL12" s="15"/>
      <c r="AM12" s="15"/>
      <c r="AN12" s="15"/>
      <c r="AO12" s="16" t="s">
        <v>16</v>
      </c>
      <c r="AP12" s="16">
        <v>5</v>
      </c>
      <c r="AQ12" s="16"/>
      <c r="AR12" s="16"/>
      <c r="AS12" s="16"/>
      <c r="AT12" s="14"/>
      <c r="AU12" s="14"/>
      <c r="AV12" s="62"/>
      <c r="AW12" s="14"/>
      <c r="AX12" s="16"/>
      <c r="AY12" s="16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6"/>
      <c r="BQ12" s="16"/>
      <c r="BR12" s="16"/>
      <c r="BS12" s="16"/>
      <c r="BT12" s="16"/>
      <c r="BU12" s="14"/>
      <c r="BV12" s="8">
        <f t="shared" si="0"/>
        <v>25.5</v>
      </c>
    </row>
    <row r="13" spans="1:76" ht="16" x14ac:dyDescent="0.2">
      <c r="A13" s="12" t="s">
        <v>67</v>
      </c>
      <c r="B13" s="13" t="s">
        <v>20</v>
      </c>
      <c r="C13" s="14" t="s">
        <v>92</v>
      </c>
      <c r="D13" s="8">
        <v>2000</v>
      </c>
      <c r="E13" s="53" t="s">
        <v>56</v>
      </c>
      <c r="F13" s="14">
        <v>20.5</v>
      </c>
      <c r="G13" s="9">
        <f t="shared" ref="G13:G18" si="3">F13/4</f>
        <v>5.125</v>
      </c>
      <c r="H13" s="8">
        <f t="shared" si="1"/>
        <v>20.5</v>
      </c>
      <c r="I13" s="9">
        <f t="shared" si="2"/>
        <v>25.625</v>
      </c>
      <c r="J13" s="14"/>
      <c r="K13" s="15"/>
      <c r="L13" s="15"/>
      <c r="M13" s="15"/>
      <c r="N13" s="15"/>
      <c r="O13" s="15"/>
      <c r="P13" s="15"/>
      <c r="Q13" s="15" t="s">
        <v>16</v>
      </c>
      <c r="R13" s="15">
        <v>3.5</v>
      </c>
      <c r="S13" s="15"/>
      <c r="T13" s="36" t="s">
        <v>16</v>
      </c>
      <c r="U13" s="15">
        <v>3.5</v>
      </c>
      <c r="V13" s="15"/>
      <c r="W13" s="15" t="s">
        <v>16</v>
      </c>
      <c r="X13" s="15">
        <v>3.5</v>
      </c>
      <c r="Y13" s="15"/>
      <c r="Z13" s="15" t="s">
        <v>16</v>
      </c>
      <c r="AA13" s="15">
        <v>5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 t="s">
        <v>16</v>
      </c>
      <c r="AP13" s="15">
        <v>5</v>
      </c>
      <c r="AQ13" s="15"/>
      <c r="AR13" s="16"/>
      <c r="AS13" s="16"/>
      <c r="AT13" s="14"/>
      <c r="AU13" s="14"/>
      <c r="AV13" s="62"/>
      <c r="AW13" s="14"/>
      <c r="AX13" s="16"/>
      <c r="AY13" s="16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6"/>
      <c r="BQ13" s="16"/>
      <c r="BR13" s="16"/>
      <c r="BS13" s="16"/>
      <c r="BT13" s="16"/>
      <c r="BU13" s="14"/>
      <c r="BV13" s="8">
        <f t="shared" si="0"/>
        <v>20.5</v>
      </c>
    </row>
    <row r="14" spans="1:76" ht="15" customHeight="1" x14ac:dyDescent="0.2">
      <c r="A14" s="12" t="s">
        <v>63</v>
      </c>
      <c r="B14" s="14" t="s">
        <v>17</v>
      </c>
      <c r="C14" s="14" t="s">
        <v>64</v>
      </c>
      <c r="D14" s="8">
        <v>2000</v>
      </c>
      <c r="E14" s="53" t="s">
        <v>51</v>
      </c>
      <c r="F14" s="14">
        <v>22.5</v>
      </c>
      <c r="G14" s="9">
        <f t="shared" si="3"/>
        <v>5.625</v>
      </c>
      <c r="H14" s="8">
        <f t="shared" si="1"/>
        <v>19.5</v>
      </c>
      <c r="I14" s="9">
        <f t="shared" si="2"/>
        <v>25.125</v>
      </c>
      <c r="J14" s="14"/>
      <c r="K14" s="15"/>
      <c r="L14" s="15"/>
      <c r="M14" s="15"/>
      <c r="N14" s="15" t="s">
        <v>16</v>
      </c>
      <c r="O14" s="15">
        <v>3.5</v>
      </c>
      <c r="P14" s="15"/>
      <c r="Q14" s="15" t="s">
        <v>19</v>
      </c>
      <c r="R14" s="15">
        <v>3</v>
      </c>
      <c r="S14" s="15"/>
      <c r="T14" s="15"/>
      <c r="U14" s="15"/>
      <c r="V14" s="15"/>
      <c r="W14" s="51">
        <v>1</v>
      </c>
      <c r="X14" s="51">
        <v>7</v>
      </c>
      <c r="Y14" s="15"/>
      <c r="Z14" s="15" t="s">
        <v>16</v>
      </c>
      <c r="AA14" s="15">
        <v>5</v>
      </c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6"/>
      <c r="AS14" s="16"/>
      <c r="AT14" s="14"/>
      <c r="AU14" s="14"/>
      <c r="AV14" s="62"/>
      <c r="AW14" s="14"/>
      <c r="AX14" s="16"/>
      <c r="AY14" s="16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6"/>
      <c r="BQ14" s="16"/>
      <c r="BR14" s="16"/>
      <c r="BS14" s="16"/>
      <c r="BT14" s="16"/>
      <c r="BU14" s="14"/>
      <c r="BV14" s="8">
        <f t="shared" si="0"/>
        <v>19.5</v>
      </c>
    </row>
    <row r="15" spans="1:76" ht="15.75" customHeight="1" x14ac:dyDescent="0.2">
      <c r="A15" s="14" t="s">
        <v>75</v>
      </c>
      <c r="B15" s="13" t="s">
        <v>22</v>
      </c>
      <c r="C15" s="14" t="s">
        <v>76</v>
      </c>
      <c r="D15" s="8">
        <v>2012</v>
      </c>
      <c r="E15" s="53" t="s">
        <v>62</v>
      </c>
      <c r="F15" s="14">
        <v>10</v>
      </c>
      <c r="G15" s="9">
        <f t="shared" si="3"/>
        <v>2.5</v>
      </c>
      <c r="H15" s="8">
        <f t="shared" si="1"/>
        <v>19</v>
      </c>
      <c r="I15" s="9">
        <f t="shared" si="2"/>
        <v>21.5</v>
      </c>
      <c r="J15" s="14"/>
      <c r="K15" s="16" t="s">
        <v>16</v>
      </c>
      <c r="L15" s="16">
        <v>3.5</v>
      </c>
      <c r="M15" s="16"/>
      <c r="N15" s="15" t="s">
        <v>16</v>
      </c>
      <c r="O15" s="15">
        <v>3.5</v>
      </c>
      <c r="P15" s="16"/>
      <c r="Q15" s="34" t="s">
        <v>16</v>
      </c>
      <c r="R15" s="34">
        <v>3.5</v>
      </c>
      <c r="S15" s="15"/>
      <c r="T15" s="15"/>
      <c r="U15" s="15"/>
      <c r="V15" s="15"/>
      <c r="W15" s="15" t="s">
        <v>16</v>
      </c>
      <c r="X15" s="15">
        <v>3.5</v>
      </c>
      <c r="Y15" s="15"/>
      <c r="Z15" s="15" t="s">
        <v>16</v>
      </c>
      <c r="AA15" s="15">
        <v>5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6"/>
      <c r="AP15" s="16"/>
      <c r="AQ15" s="16"/>
      <c r="AR15" s="16"/>
      <c r="AS15" s="16"/>
      <c r="AT15" s="14"/>
      <c r="AU15" s="14"/>
      <c r="AV15" s="62"/>
      <c r="AW15" s="14"/>
      <c r="AX15" s="16"/>
      <c r="AY15" s="16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6"/>
      <c r="BQ15" s="16"/>
      <c r="BR15" s="16"/>
      <c r="BS15" s="16"/>
      <c r="BT15" s="16"/>
      <c r="BU15" s="14"/>
      <c r="BV15" s="8">
        <f t="shared" si="0"/>
        <v>19</v>
      </c>
    </row>
    <row r="16" spans="1:76" ht="16" x14ac:dyDescent="0.2">
      <c r="A16" s="14" t="s">
        <v>68</v>
      </c>
      <c r="B16" s="13" t="s">
        <v>14</v>
      </c>
      <c r="C16" s="14" t="s">
        <v>69</v>
      </c>
      <c r="D16" s="8">
        <v>2002</v>
      </c>
      <c r="E16" s="55" t="s">
        <v>91</v>
      </c>
      <c r="F16" s="14">
        <v>12.5</v>
      </c>
      <c r="G16" s="9">
        <f t="shared" si="3"/>
        <v>3.125</v>
      </c>
      <c r="H16" s="8">
        <f>SUM(K16:BU16)</f>
        <v>8.5</v>
      </c>
      <c r="I16" s="9">
        <f>G16+H16</f>
        <v>11.625</v>
      </c>
      <c r="J16" s="14"/>
      <c r="K16" s="16"/>
      <c r="L16" s="16"/>
      <c r="M16" s="16"/>
      <c r="N16" s="15"/>
      <c r="O16" s="15"/>
      <c r="P16" s="16"/>
      <c r="Q16" s="15" t="s">
        <v>16</v>
      </c>
      <c r="R16" s="15">
        <v>3.5</v>
      </c>
      <c r="S16" s="15"/>
      <c r="T16" s="15"/>
      <c r="U16" s="15"/>
      <c r="V16" s="15"/>
      <c r="W16" s="15"/>
      <c r="X16" s="15"/>
      <c r="Y16" s="15"/>
      <c r="Z16" s="15" t="s">
        <v>16</v>
      </c>
      <c r="AA16" s="15">
        <v>5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6"/>
      <c r="AP16" s="16"/>
      <c r="AQ16" s="16"/>
      <c r="AR16" s="16"/>
      <c r="AS16" s="16"/>
      <c r="AT16" s="14"/>
      <c r="AU16" s="14"/>
      <c r="AV16" s="62"/>
      <c r="AW16" s="14"/>
      <c r="AX16" s="16"/>
      <c r="AY16" s="16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6"/>
      <c r="BQ16" s="16"/>
      <c r="BR16" s="16"/>
      <c r="BS16" s="16"/>
      <c r="BT16" s="16"/>
      <c r="BU16" s="14"/>
      <c r="BV16" s="8">
        <f t="shared" si="0"/>
        <v>8.5</v>
      </c>
    </row>
    <row r="17" spans="1:74" ht="15" customHeight="1" x14ac:dyDescent="0.2">
      <c r="A17" s="41" t="s">
        <v>60</v>
      </c>
      <c r="B17" s="14" t="s">
        <v>17</v>
      </c>
      <c r="C17" s="14" t="s">
        <v>61</v>
      </c>
      <c r="D17" s="8">
        <v>2010</v>
      </c>
      <c r="E17" s="53" t="s">
        <v>62</v>
      </c>
      <c r="F17" s="14">
        <v>5</v>
      </c>
      <c r="G17" s="9">
        <f t="shared" si="3"/>
        <v>1.25</v>
      </c>
      <c r="H17" s="8">
        <f t="shared" si="1"/>
        <v>7</v>
      </c>
      <c r="I17" s="9">
        <f t="shared" si="2"/>
        <v>8.25</v>
      </c>
      <c r="J17" s="14"/>
      <c r="K17" s="16"/>
      <c r="L17" s="16"/>
      <c r="M17" s="16"/>
      <c r="N17" s="15" t="s">
        <v>16</v>
      </c>
      <c r="O17" s="15">
        <v>3.5</v>
      </c>
      <c r="P17" s="16"/>
      <c r="Q17" s="15"/>
      <c r="R17" s="15"/>
      <c r="S17" s="15"/>
      <c r="T17" s="15"/>
      <c r="U17" s="15"/>
      <c r="V17" s="15"/>
      <c r="W17" s="15" t="s">
        <v>16</v>
      </c>
      <c r="X17" s="15">
        <v>3.5</v>
      </c>
      <c r="Y17" s="15"/>
      <c r="Z17" s="15"/>
      <c r="AA17" s="15"/>
      <c r="AB17" s="15"/>
      <c r="AC17" s="15"/>
      <c r="AD17" s="15"/>
      <c r="AE17" s="15"/>
      <c r="AF17" s="15"/>
      <c r="AG17" s="34"/>
      <c r="AH17" s="15"/>
      <c r="AI17" s="15"/>
      <c r="AJ17" s="15"/>
      <c r="AK17" s="15"/>
      <c r="AL17" s="15"/>
      <c r="AM17" s="15"/>
      <c r="AN17" s="15"/>
      <c r="AO17" s="16"/>
      <c r="AP17" s="16"/>
      <c r="AQ17" s="16"/>
      <c r="AR17" s="16"/>
      <c r="AS17" s="16"/>
      <c r="AT17" s="14"/>
      <c r="AU17" s="14"/>
      <c r="AV17" s="62"/>
      <c r="AW17" s="14"/>
      <c r="AX17" s="16"/>
      <c r="AY17" s="16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6"/>
      <c r="BQ17" s="16"/>
      <c r="BR17" s="16"/>
      <c r="BS17" s="16"/>
      <c r="BT17" s="16"/>
      <c r="BU17" s="14"/>
      <c r="BV17" s="8">
        <f t="shared" si="0"/>
        <v>7</v>
      </c>
    </row>
    <row r="18" spans="1:74" ht="16" x14ac:dyDescent="0.2">
      <c r="A18" s="12" t="s">
        <v>63</v>
      </c>
      <c r="B18" s="14" t="s">
        <v>17</v>
      </c>
      <c r="C18" s="14" t="s">
        <v>66</v>
      </c>
      <c r="D18" s="8">
        <v>2005</v>
      </c>
      <c r="E18" s="53" t="s">
        <v>65</v>
      </c>
      <c r="F18" s="14">
        <v>11</v>
      </c>
      <c r="G18" s="9">
        <f t="shared" si="3"/>
        <v>2.75</v>
      </c>
      <c r="H18" s="8">
        <f t="shared" si="1"/>
        <v>5</v>
      </c>
      <c r="I18" s="9">
        <f t="shared" si="2"/>
        <v>7.75</v>
      </c>
      <c r="J18" s="14"/>
      <c r="K18" s="16"/>
      <c r="L18" s="16"/>
      <c r="M18" s="16"/>
      <c r="N18" s="15"/>
      <c r="O18" s="15"/>
      <c r="P18" s="16"/>
      <c r="Q18" s="15"/>
      <c r="R18" s="15"/>
      <c r="S18" s="15"/>
      <c r="T18" s="15"/>
      <c r="U18" s="15"/>
      <c r="V18" s="15"/>
      <c r="W18" s="15" t="s">
        <v>18</v>
      </c>
      <c r="X18" s="15">
        <v>5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6"/>
      <c r="AP18" s="16"/>
      <c r="AQ18" s="16"/>
      <c r="AR18" s="16"/>
      <c r="AS18" s="16"/>
      <c r="AT18" s="14"/>
      <c r="AU18" s="14"/>
      <c r="AV18" s="62"/>
      <c r="AW18" s="14"/>
      <c r="AX18" s="16"/>
      <c r="AY18" s="16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6"/>
      <c r="BQ18" s="16"/>
      <c r="BR18" s="16"/>
      <c r="BS18" s="16"/>
      <c r="BT18" s="16"/>
      <c r="BU18" s="14"/>
      <c r="BV18" s="8">
        <f t="shared" si="0"/>
        <v>5</v>
      </c>
    </row>
    <row r="19" spans="1:74" ht="15" customHeight="1" x14ac:dyDescent="0.2">
      <c r="A19" s="14" t="s">
        <v>52</v>
      </c>
      <c r="B19" s="14" t="s">
        <v>17</v>
      </c>
      <c r="C19" s="14" t="s">
        <v>55</v>
      </c>
      <c r="D19" s="8">
        <v>1999</v>
      </c>
      <c r="E19" s="53" t="s">
        <v>56</v>
      </c>
      <c r="F19" s="14">
        <v>2.5</v>
      </c>
      <c r="G19" s="9">
        <f t="shared" ref="G19:G21" si="4">F19/4</f>
        <v>0.625</v>
      </c>
      <c r="H19" s="8">
        <f t="shared" ref="H19:H21" si="5">SUM(K19:BU19)</f>
        <v>3.5</v>
      </c>
      <c r="I19" s="9">
        <f t="shared" ref="I19:I21" si="6">G19+H19</f>
        <v>4.125</v>
      </c>
      <c r="J19" s="14"/>
      <c r="K19" s="16"/>
      <c r="L19" s="16"/>
      <c r="M19" s="16"/>
      <c r="N19" s="15" t="s">
        <v>16</v>
      </c>
      <c r="O19" s="15">
        <v>3.5</v>
      </c>
      <c r="P19" s="16"/>
      <c r="Q19" s="34"/>
      <c r="R19" s="34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6"/>
      <c r="AP19" s="16"/>
      <c r="AQ19" s="16"/>
      <c r="AR19" s="16"/>
      <c r="AS19" s="16"/>
      <c r="AT19" s="14"/>
      <c r="AU19" s="14"/>
      <c r="AV19" s="62"/>
      <c r="AW19" s="14"/>
      <c r="AX19" s="16"/>
      <c r="AY19" s="16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6"/>
      <c r="BQ19" s="16"/>
      <c r="BR19" s="16"/>
      <c r="BS19" s="16"/>
      <c r="BT19" s="16"/>
      <c r="BU19" s="14"/>
      <c r="BV19" s="8">
        <f t="shared" ref="BV19:BV21" si="7">SUM(K19:BU19)</f>
        <v>3.5</v>
      </c>
    </row>
    <row r="20" spans="1:74" ht="15" customHeight="1" x14ac:dyDescent="0.2">
      <c r="A20" s="41" t="s">
        <v>52</v>
      </c>
      <c r="B20" s="14" t="s">
        <v>17</v>
      </c>
      <c r="C20" s="14" t="s">
        <v>53</v>
      </c>
      <c r="D20" s="8">
        <v>2000</v>
      </c>
      <c r="E20" s="53" t="s">
        <v>54</v>
      </c>
      <c r="F20" s="14">
        <v>7.5</v>
      </c>
      <c r="G20" s="9">
        <f t="shared" si="4"/>
        <v>1.875</v>
      </c>
      <c r="H20" s="8">
        <f t="shared" si="5"/>
        <v>3.5</v>
      </c>
      <c r="I20" s="9">
        <f t="shared" si="6"/>
        <v>5.375</v>
      </c>
      <c r="J20" s="14"/>
      <c r="K20" s="16"/>
      <c r="L20" s="16"/>
      <c r="M20" s="16"/>
      <c r="N20" s="15" t="s">
        <v>16</v>
      </c>
      <c r="O20" s="15">
        <v>3.5</v>
      </c>
      <c r="P20" s="16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6"/>
      <c r="AP20" s="16"/>
      <c r="AQ20" s="16"/>
      <c r="AR20" s="16"/>
      <c r="AS20" s="16"/>
      <c r="AT20" s="14"/>
      <c r="AU20" s="14"/>
      <c r="AV20" s="62"/>
      <c r="AW20" s="14"/>
      <c r="AX20" s="16"/>
      <c r="AY20" s="16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6"/>
      <c r="BQ20" s="16"/>
      <c r="BR20" s="16"/>
      <c r="BS20" s="16"/>
      <c r="BT20" s="16"/>
      <c r="BU20" s="14"/>
      <c r="BV20" s="8">
        <f t="shared" si="7"/>
        <v>3.5</v>
      </c>
    </row>
    <row r="21" spans="1:74" ht="15" customHeight="1" x14ac:dyDescent="0.2">
      <c r="A21" s="41" t="s">
        <v>57</v>
      </c>
      <c r="B21" s="14" t="s">
        <v>17</v>
      </c>
      <c r="C21" s="38" t="s">
        <v>58</v>
      </c>
      <c r="D21" s="8">
        <v>1993</v>
      </c>
      <c r="E21" s="55" t="s">
        <v>59</v>
      </c>
      <c r="F21" s="14">
        <v>2.5</v>
      </c>
      <c r="G21" s="9">
        <f t="shared" si="4"/>
        <v>0.625</v>
      </c>
      <c r="H21" s="8">
        <f t="shared" si="5"/>
        <v>3.5</v>
      </c>
      <c r="I21" s="9">
        <f t="shared" si="6"/>
        <v>4.125</v>
      </c>
      <c r="J21" s="14"/>
      <c r="K21" s="16"/>
      <c r="L21" s="16"/>
      <c r="M21" s="16"/>
      <c r="N21" s="15" t="s">
        <v>16</v>
      </c>
      <c r="O21" s="15">
        <v>3.5</v>
      </c>
      <c r="P21" s="16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6"/>
      <c r="AP21" s="16"/>
      <c r="AQ21" s="16"/>
      <c r="AR21" s="16"/>
      <c r="AS21" s="16"/>
      <c r="AT21" s="14"/>
      <c r="AU21" s="14"/>
      <c r="AV21" s="62"/>
      <c r="AW21" s="14"/>
      <c r="AX21" s="16"/>
      <c r="AY21" s="16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6"/>
      <c r="BQ21" s="16"/>
      <c r="BR21" s="16"/>
      <c r="BS21" s="16"/>
      <c r="BT21" s="16"/>
      <c r="BU21" s="14"/>
      <c r="BV21" s="8">
        <f t="shared" si="7"/>
        <v>3.5</v>
      </c>
    </row>
    <row r="22" spans="1:74" ht="15" customHeight="1" x14ac:dyDescent="0.2">
      <c r="A22" s="14" t="s">
        <v>49</v>
      </c>
      <c r="B22" s="14" t="s">
        <v>17</v>
      </c>
      <c r="C22" s="14" t="s">
        <v>50</v>
      </c>
      <c r="D22" s="8">
        <v>1997</v>
      </c>
      <c r="E22" s="53" t="s">
        <v>51</v>
      </c>
      <c r="F22" s="14">
        <v>5</v>
      </c>
      <c r="G22" s="9">
        <f>F22/4</f>
        <v>1.25</v>
      </c>
      <c r="H22" s="8">
        <f>SUM(K22:BU22)</f>
        <v>3.5</v>
      </c>
      <c r="I22" s="9">
        <f>G22+H22</f>
        <v>4.75</v>
      </c>
      <c r="J22" s="14"/>
      <c r="K22" s="16"/>
      <c r="L22" s="16"/>
      <c r="M22" s="16"/>
      <c r="N22" s="15"/>
      <c r="O22" s="15"/>
      <c r="P22" s="16"/>
      <c r="Q22" s="15"/>
      <c r="R22" s="15"/>
      <c r="S22" s="15"/>
      <c r="T22" s="15"/>
      <c r="U22" s="15"/>
      <c r="V22" s="15"/>
      <c r="W22" s="15" t="s">
        <v>16</v>
      </c>
      <c r="X22" s="15">
        <v>3.5</v>
      </c>
      <c r="Y22" s="15"/>
      <c r="Z22" s="15"/>
      <c r="AA22" s="15"/>
      <c r="AB22" s="15"/>
      <c r="AC22" s="15"/>
      <c r="AD22" s="15"/>
      <c r="AE22" s="15"/>
      <c r="AF22" s="15"/>
      <c r="AG22" s="34"/>
      <c r="AH22" s="15"/>
      <c r="AI22" s="15"/>
      <c r="AJ22" s="15"/>
      <c r="AK22" s="15"/>
      <c r="AL22" s="15"/>
      <c r="AM22" s="15"/>
      <c r="AN22" s="15"/>
      <c r="AO22" s="16"/>
      <c r="AP22" s="16"/>
      <c r="AQ22" s="16"/>
      <c r="AR22" s="16"/>
      <c r="AS22" s="16"/>
      <c r="AT22" s="14"/>
      <c r="AU22" s="14"/>
      <c r="AV22" s="62"/>
      <c r="AW22" s="14"/>
      <c r="AX22" s="16"/>
      <c r="AY22" s="16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6"/>
      <c r="BQ22" s="16"/>
      <c r="BR22" s="16"/>
      <c r="BS22" s="16"/>
      <c r="BT22" s="16"/>
      <c r="BU22" s="14"/>
      <c r="BV22" s="8">
        <f>SUM(K22:BU22)</f>
        <v>3.5</v>
      </c>
    </row>
    <row r="23" spans="1:74" ht="16" x14ac:dyDescent="0.2">
      <c r="A23" s="41" t="s">
        <v>84</v>
      </c>
      <c r="B23" s="13" t="s">
        <v>20</v>
      </c>
      <c r="C23" s="14" t="s">
        <v>74</v>
      </c>
      <c r="D23" s="8">
        <v>1982</v>
      </c>
      <c r="E23" s="55" t="s">
        <v>62</v>
      </c>
      <c r="F23" s="14">
        <v>2.5</v>
      </c>
      <c r="G23" s="9">
        <f>F23/4</f>
        <v>0.625</v>
      </c>
      <c r="H23" s="8">
        <f>SUM(K23:BU23)</f>
        <v>0</v>
      </c>
      <c r="I23" s="9">
        <f>G23+H23</f>
        <v>0.625</v>
      </c>
      <c r="J23" s="14"/>
      <c r="K23" s="16"/>
      <c r="L23" s="16"/>
      <c r="M23" s="16"/>
      <c r="N23" s="15"/>
      <c r="O23" s="15"/>
      <c r="P23" s="16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6"/>
      <c r="AP23" s="16"/>
      <c r="AQ23" s="16"/>
      <c r="AR23" s="16"/>
      <c r="AS23" s="16"/>
      <c r="AT23" s="14"/>
      <c r="AU23" s="14"/>
      <c r="AV23" s="62"/>
      <c r="AW23" s="14"/>
      <c r="AX23" s="16"/>
      <c r="AY23" s="16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6"/>
      <c r="BQ23" s="16"/>
      <c r="BR23" s="16"/>
      <c r="BS23" s="16"/>
      <c r="BT23" s="16"/>
      <c r="BU23" s="14"/>
      <c r="BV23" s="8">
        <f>SUM(K23:BU23)</f>
        <v>0</v>
      </c>
    </row>
    <row r="24" spans="1:74" ht="15.75" customHeight="1" x14ac:dyDescent="0.2">
      <c r="AC24" s="21"/>
      <c r="AF24" s="21"/>
      <c r="AG24" s="21"/>
      <c r="BP24" s="21"/>
      <c r="BQ24" s="21"/>
      <c r="BR24" s="21"/>
      <c r="BS24" s="21"/>
      <c r="BT24" s="21"/>
    </row>
    <row r="25" spans="1:74" ht="15.75" customHeight="1" x14ac:dyDescent="0.2">
      <c r="AF25" s="21"/>
      <c r="AG25" s="21"/>
      <c r="BP25" s="21"/>
      <c r="BQ25" s="21"/>
      <c r="BR25" s="21"/>
      <c r="BS25" s="21"/>
      <c r="BT25" s="21"/>
    </row>
    <row r="26" spans="1:74" ht="15.75" customHeight="1" x14ac:dyDescent="0.2">
      <c r="AF26" s="21"/>
      <c r="AG26" s="21"/>
      <c r="BP26" s="21"/>
      <c r="BQ26" s="21"/>
      <c r="BR26" s="21"/>
      <c r="BS26" s="21"/>
      <c r="BT26" s="21"/>
    </row>
    <row r="27" spans="1:74" ht="15.75" customHeight="1" x14ac:dyDescent="0.2">
      <c r="AF27" s="21"/>
      <c r="AG27" s="21"/>
      <c r="BP27" s="21"/>
      <c r="BQ27" s="21"/>
      <c r="BR27" s="21"/>
      <c r="BS27" s="21"/>
      <c r="BT27" s="21"/>
    </row>
    <row r="28" spans="1:74" ht="15.75" customHeight="1" x14ac:dyDescent="0.2">
      <c r="A28" s="17" t="s">
        <v>23</v>
      </c>
      <c r="B28" s="18" t="s">
        <v>24</v>
      </c>
      <c r="C28" s="19" t="s">
        <v>25</v>
      </c>
      <c r="D28" s="18" t="s">
        <v>26</v>
      </c>
      <c r="E28" s="18"/>
      <c r="F28" s="18"/>
      <c r="G28" s="18"/>
      <c r="H28" s="18"/>
      <c r="I28" s="18"/>
      <c r="J28" s="18" t="s">
        <v>27</v>
      </c>
      <c r="K28" s="18" t="s">
        <v>28</v>
      </c>
      <c r="L28" s="18" t="s">
        <v>29</v>
      </c>
      <c r="M28" s="18" t="s">
        <v>30</v>
      </c>
      <c r="N28" s="18" t="s">
        <v>31</v>
      </c>
      <c r="O28" s="18" t="s">
        <v>32</v>
      </c>
      <c r="AF28" s="21"/>
      <c r="AG28" s="21"/>
      <c r="BP28" s="21"/>
      <c r="BQ28" s="21"/>
      <c r="BR28" s="21"/>
      <c r="BS28" s="21"/>
      <c r="BT28" s="21"/>
    </row>
    <row r="29" spans="1:74" ht="15.75" customHeight="1" x14ac:dyDescent="0.2">
      <c r="A29" s="17" t="s">
        <v>33</v>
      </c>
      <c r="B29" s="16">
        <v>60</v>
      </c>
      <c r="C29" s="20">
        <v>55</v>
      </c>
      <c r="D29" s="20">
        <v>50</v>
      </c>
      <c r="E29" s="16"/>
      <c r="F29" s="16"/>
      <c r="G29" s="16"/>
      <c r="H29" s="16"/>
      <c r="I29" s="16"/>
      <c r="J29" s="16">
        <v>40</v>
      </c>
      <c r="K29" s="16">
        <v>30</v>
      </c>
      <c r="L29" s="16">
        <v>20</v>
      </c>
      <c r="M29" s="16">
        <v>10</v>
      </c>
      <c r="N29" s="16">
        <v>6</v>
      </c>
      <c r="O29" s="16">
        <v>7</v>
      </c>
      <c r="AF29" s="21"/>
      <c r="AG29" s="21"/>
      <c r="BP29" s="21"/>
      <c r="BQ29" s="21"/>
      <c r="BR29" s="21"/>
      <c r="BS29" s="21"/>
      <c r="BT29" s="21"/>
    </row>
    <row r="30" spans="1:74" ht="15.75" customHeight="1" x14ac:dyDescent="0.2">
      <c r="A30" s="17" t="s">
        <v>34</v>
      </c>
      <c r="B30" s="16">
        <v>40</v>
      </c>
      <c r="C30" s="20">
        <v>35</v>
      </c>
      <c r="D30" s="20">
        <v>30</v>
      </c>
      <c r="E30" s="16"/>
      <c r="F30" s="16"/>
      <c r="G30" s="16"/>
      <c r="H30" s="16"/>
      <c r="I30" s="16"/>
      <c r="J30" s="16">
        <v>20</v>
      </c>
      <c r="K30" s="16">
        <v>15</v>
      </c>
      <c r="L30" s="16">
        <v>10</v>
      </c>
      <c r="M30" s="16">
        <v>5</v>
      </c>
      <c r="N30" s="16">
        <v>4</v>
      </c>
      <c r="O30" s="16">
        <v>5</v>
      </c>
      <c r="AF30" s="21"/>
      <c r="AG30" s="21"/>
      <c r="BP30" s="21"/>
      <c r="BQ30" s="21"/>
      <c r="BR30" s="21"/>
      <c r="BS30" s="21"/>
      <c r="BT30" s="21"/>
    </row>
    <row r="31" spans="1:74" ht="15.75" customHeight="1" x14ac:dyDescent="0.2">
      <c r="A31" s="17" t="s">
        <v>35</v>
      </c>
      <c r="B31" s="20">
        <v>25</v>
      </c>
      <c r="C31" s="16">
        <v>20</v>
      </c>
      <c r="D31" s="16">
        <v>15</v>
      </c>
      <c r="E31" s="16"/>
      <c r="F31" s="16"/>
      <c r="G31" s="16"/>
      <c r="H31" s="16"/>
      <c r="I31" s="16"/>
      <c r="J31" s="16">
        <v>5</v>
      </c>
      <c r="K31" s="16">
        <v>4</v>
      </c>
      <c r="L31" s="16">
        <v>3</v>
      </c>
      <c r="M31" s="16">
        <v>2</v>
      </c>
      <c r="N31" s="16">
        <v>2</v>
      </c>
      <c r="O31" s="16">
        <v>3</v>
      </c>
      <c r="AF31" s="21"/>
      <c r="AG31" s="21"/>
      <c r="BP31" s="21"/>
      <c r="BQ31" s="21"/>
      <c r="BR31" s="21"/>
      <c r="BS31" s="21"/>
      <c r="BT31" s="21"/>
    </row>
    <row r="32" spans="1:74" ht="15.75" customHeight="1" x14ac:dyDescent="0.2">
      <c r="A32" s="17" t="s">
        <v>36</v>
      </c>
      <c r="B32" s="20">
        <v>15</v>
      </c>
      <c r="C32" s="16">
        <v>12</v>
      </c>
      <c r="D32" s="16">
        <v>9</v>
      </c>
      <c r="E32" s="16"/>
      <c r="F32" s="16"/>
      <c r="G32" s="16"/>
      <c r="H32" s="16"/>
      <c r="I32" s="16"/>
      <c r="J32" s="16">
        <v>4</v>
      </c>
      <c r="K32" s="16"/>
      <c r="L32" s="16"/>
      <c r="M32" s="16"/>
      <c r="N32" s="16">
        <v>1</v>
      </c>
      <c r="O32" s="16"/>
      <c r="AF32" s="21"/>
      <c r="AG32" s="21"/>
      <c r="BP32" s="21"/>
      <c r="BQ32" s="21"/>
      <c r="BR32" s="21"/>
      <c r="BS32" s="21"/>
      <c r="BT32" s="21"/>
    </row>
    <row r="33" spans="1:72" ht="15.75" customHeight="1" x14ac:dyDescent="0.2">
      <c r="A33" s="17" t="s">
        <v>37</v>
      </c>
      <c r="B33" s="20">
        <v>10</v>
      </c>
      <c r="C33" s="16">
        <v>8</v>
      </c>
      <c r="D33" s="16">
        <v>6</v>
      </c>
      <c r="E33" s="16"/>
      <c r="F33" s="16"/>
      <c r="G33" s="16"/>
      <c r="H33" s="16"/>
      <c r="I33" s="16"/>
      <c r="J33" s="16">
        <v>2</v>
      </c>
      <c r="K33" s="16"/>
      <c r="L33" s="16"/>
      <c r="M33" s="16"/>
      <c r="N33" s="16">
        <v>1</v>
      </c>
      <c r="O33" s="16"/>
      <c r="AF33" s="21"/>
      <c r="AG33" s="21"/>
      <c r="BP33" s="21"/>
      <c r="BQ33" s="21"/>
      <c r="BR33" s="21"/>
      <c r="BS33" s="21"/>
      <c r="BT33" s="21"/>
    </row>
    <row r="34" spans="1:72" ht="15.75" customHeight="1" x14ac:dyDescent="0.2">
      <c r="A34" s="17" t="s">
        <v>4</v>
      </c>
      <c r="B34" s="16">
        <v>10</v>
      </c>
      <c r="C34" s="20">
        <v>8</v>
      </c>
      <c r="D34" s="16">
        <v>6</v>
      </c>
      <c r="E34" s="16"/>
      <c r="F34" s="16"/>
      <c r="G34" s="16"/>
      <c r="H34" s="16"/>
      <c r="I34" s="16"/>
      <c r="J34" s="16">
        <v>2</v>
      </c>
      <c r="K34" s="16"/>
      <c r="L34" s="16"/>
      <c r="M34" s="16"/>
      <c r="N34" s="16">
        <v>1</v>
      </c>
      <c r="O34" s="16"/>
      <c r="AF34" s="21"/>
      <c r="AG34" s="21"/>
      <c r="BP34" s="21"/>
      <c r="BQ34" s="21"/>
      <c r="BR34" s="21"/>
      <c r="BS34" s="21"/>
      <c r="BT34" s="21"/>
    </row>
    <row r="35" spans="1:72" ht="15.75" customHeight="1" x14ac:dyDescent="0.2">
      <c r="A35" s="17" t="s">
        <v>38</v>
      </c>
      <c r="B35" s="16">
        <v>7</v>
      </c>
      <c r="C35" s="20">
        <v>5</v>
      </c>
      <c r="D35" s="16">
        <v>3</v>
      </c>
      <c r="E35" s="16"/>
      <c r="F35" s="16"/>
      <c r="G35" s="16"/>
      <c r="H35" s="16"/>
      <c r="I35" s="16"/>
      <c r="J35" s="16"/>
      <c r="K35" s="16"/>
      <c r="L35" s="16"/>
      <c r="M35" s="16"/>
      <c r="N35" s="16">
        <v>1</v>
      </c>
      <c r="O35" s="16"/>
      <c r="AF35" s="21"/>
      <c r="AG35" s="21"/>
      <c r="BP35" s="21"/>
      <c r="BQ35" s="21"/>
      <c r="BR35" s="21"/>
      <c r="BS35" s="21"/>
      <c r="BT35" s="21"/>
    </row>
    <row r="36" spans="1:72" ht="15.75" customHeight="1" x14ac:dyDescent="0.2">
      <c r="AF36" s="21"/>
      <c r="AG36" s="21"/>
      <c r="BP36" s="21"/>
      <c r="BQ36" s="21"/>
      <c r="BR36" s="21"/>
      <c r="BS36" s="21"/>
      <c r="BT36" s="21"/>
    </row>
    <row r="37" spans="1:72" ht="15.75" customHeight="1" x14ac:dyDescent="0.2">
      <c r="AF37" s="21"/>
      <c r="AG37" s="21"/>
      <c r="BP37" s="21"/>
      <c r="BQ37" s="21"/>
      <c r="BR37" s="21"/>
      <c r="BS37" s="21"/>
      <c r="BT37" s="21"/>
    </row>
    <row r="38" spans="1:72" ht="15.75" customHeight="1" x14ac:dyDescent="0.2">
      <c r="AF38" s="21"/>
      <c r="AG38" s="21"/>
      <c r="BP38" s="21"/>
      <c r="BQ38" s="21"/>
      <c r="BR38" s="21"/>
      <c r="BS38" s="21"/>
      <c r="BT38" s="21"/>
    </row>
    <row r="39" spans="1:72" ht="15.75" customHeight="1" x14ac:dyDescent="0.2">
      <c r="AF39" s="21"/>
      <c r="AG39" s="21"/>
      <c r="BP39" s="21"/>
      <c r="BQ39" s="21"/>
      <c r="BR39" s="21"/>
      <c r="BS39" s="21"/>
      <c r="BT39" s="21"/>
    </row>
    <row r="40" spans="1:72" ht="15.75" customHeight="1" x14ac:dyDescent="0.2">
      <c r="AF40" s="21"/>
      <c r="AG40" s="21"/>
      <c r="BP40" s="21"/>
      <c r="BQ40" s="21"/>
      <c r="BR40" s="21"/>
      <c r="BS40" s="21"/>
      <c r="BT40" s="21"/>
    </row>
    <row r="41" spans="1:72" ht="15.75" customHeight="1" x14ac:dyDescent="0.2">
      <c r="AF41" s="21"/>
      <c r="AG41" s="21"/>
      <c r="BP41" s="21"/>
      <c r="BQ41" s="21"/>
      <c r="BR41" s="21"/>
      <c r="BS41" s="21"/>
      <c r="BT41" s="21"/>
    </row>
    <row r="42" spans="1:72" ht="15.75" customHeight="1" x14ac:dyDescent="0.2">
      <c r="AF42" s="21"/>
      <c r="AG42" s="21"/>
      <c r="BP42" s="21"/>
      <c r="BQ42" s="21"/>
      <c r="BR42" s="21"/>
      <c r="BS42" s="21"/>
      <c r="BT42" s="21"/>
    </row>
    <row r="43" spans="1:72" ht="15.75" customHeight="1" x14ac:dyDescent="0.2">
      <c r="AF43" s="21"/>
      <c r="AG43" s="21"/>
      <c r="BP43" s="21"/>
      <c r="BQ43" s="21"/>
      <c r="BR43" s="21"/>
      <c r="BS43" s="21"/>
      <c r="BT43" s="21"/>
    </row>
    <row r="44" spans="1:72" ht="15.75" customHeight="1" x14ac:dyDescent="0.2">
      <c r="AF44" s="21"/>
      <c r="AG44" s="21"/>
      <c r="BP44" s="21"/>
      <c r="BQ44" s="21"/>
      <c r="BR44" s="21"/>
      <c r="BS44" s="21"/>
      <c r="BT44" s="21"/>
    </row>
    <row r="45" spans="1:72" ht="15.75" customHeight="1" x14ac:dyDescent="0.2">
      <c r="AF45" s="21"/>
      <c r="AG45" s="21"/>
      <c r="BP45" s="21"/>
      <c r="BQ45" s="21"/>
      <c r="BR45" s="21"/>
      <c r="BS45" s="21"/>
      <c r="BT45" s="21"/>
    </row>
    <row r="46" spans="1:72" ht="15.75" customHeight="1" x14ac:dyDescent="0.2">
      <c r="AF46" s="21"/>
      <c r="AG46" s="21"/>
      <c r="BP46" s="21"/>
      <c r="BQ46" s="21"/>
      <c r="BR46" s="21"/>
      <c r="BS46" s="21"/>
      <c r="BT46" s="21"/>
    </row>
    <row r="47" spans="1:72" ht="15.75" customHeight="1" x14ac:dyDescent="0.2">
      <c r="AF47" s="21"/>
      <c r="AG47" s="21"/>
      <c r="BP47" s="21"/>
      <c r="BQ47" s="21"/>
      <c r="BR47" s="21"/>
      <c r="BS47" s="21"/>
      <c r="BT47" s="21"/>
    </row>
    <row r="48" spans="1:72" ht="15.75" customHeight="1" x14ac:dyDescent="0.2">
      <c r="AF48" s="21"/>
      <c r="AG48" s="21"/>
      <c r="BP48" s="21"/>
      <c r="BQ48" s="21"/>
      <c r="BR48" s="21"/>
      <c r="BS48" s="21"/>
      <c r="BT48" s="21"/>
    </row>
    <row r="49" spans="32:72" ht="15.75" customHeight="1" x14ac:dyDescent="0.2">
      <c r="AF49" s="21"/>
      <c r="AG49" s="21"/>
      <c r="BP49" s="21"/>
      <c r="BQ49" s="21"/>
      <c r="BR49" s="21"/>
      <c r="BS49" s="21"/>
      <c r="BT49" s="21"/>
    </row>
    <row r="50" spans="32:72" ht="15.75" customHeight="1" x14ac:dyDescent="0.2">
      <c r="AF50" s="21"/>
      <c r="AG50" s="21"/>
      <c r="BP50" s="21"/>
      <c r="BQ50" s="21"/>
      <c r="BR50" s="21"/>
      <c r="BS50" s="21"/>
      <c r="BT50" s="21"/>
    </row>
    <row r="51" spans="32:72" ht="15.75" customHeight="1" x14ac:dyDescent="0.2">
      <c r="AF51" s="21"/>
      <c r="AG51" s="21"/>
      <c r="BP51" s="21"/>
      <c r="BQ51" s="21"/>
      <c r="BR51" s="21"/>
      <c r="BS51" s="21"/>
      <c r="BT51" s="21"/>
    </row>
    <row r="52" spans="32:72" ht="15.75" customHeight="1" x14ac:dyDescent="0.2">
      <c r="AF52" s="21"/>
      <c r="AG52" s="21"/>
      <c r="BP52" s="21"/>
      <c r="BQ52" s="21"/>
      <c r="BR52" s="21"/>
      <c r="BS52" s="21"/>
      <c r="BT52" s="21"/>
    </row>
    <row r="53" spans="32:72" ht="15.75" customHeight="1" x14ac:dyDescent="0.2">
      <c r="AF53" s="21"/>
      <c r="AG53" s="21"/>
      <c r="BP53" s="21"/>
      <c r="BQ53" s="21"/>
      <c r="BR53" s="21"/>
      <c r="BS53" s="21"/>
      <c r="BT53" s="21"/>
    </row>
    <row r="54" spans="32:72" ht="15.75" customHeight="1" x14ac:dyDescent="0.2">
      <c r="AF54" s="21"/>
      <c r="AG54" s="21"/>
      <c r="BP54" s="21"/>
      <c r="BQ54" s="21"/>
      <c r="BR54" s="21"/>
      <c r="BS54" s="21"/>
      <c r="BT54" s="21"/>
    </row>
    <row r="55" spans="32:72" ht="15.75" customHeight="1" x14ac:dyDescent="0.2">
      <c r="AF55" s="21"/>
      <c r="AG55" s="21"/>
      <c r="BP55" s="21"/>
      <c r="BQ55" s="21"/>
      <c r="BR55" s="21"/>
      <c r="BS55" s="21"/>
      <c r="BT55" s="21"/>
    </row>
    <row r="56" spans="32:72" ht="15.75" customHeight="1" x14ac:dyDescent="0.2">
      <c r="AF56" s="21"/>
      <c r="AG56" s="21"/>
      <c r="BP56" s="21"/>
      <c r="BQ56" s="21"/>
      <c r="BR56" s="21"/>
      <c r="BS56" s="21"/>
      <c r="BT56" s="21"/>
    </row>
    <row r="57" spans="32:72" ht="15.75" customHeight="1" x14ac:dyDescent="0.2">
      <c r="AF57" s="21"/>
      <c r="AG57" s="21"/>
      <c r="BP57" s="21"/>
      <c r="BQ57" s="21"/>
      <c r="BR57" s="21"/>
      <c r="BS57" s="21"/>
      <c r="BT57" s="21"/>
    </row>
    <row r="58" spans="32:72" ht="15.75" customHeight="1" x14ac:dyDescent="0.2">
      <c r="AF58" s="21"/>
      <c r="AG58" s="21"/>
      <c r="BP58" s="21"/>
      <c r="BQ58" s="21"/>
      <c r="BR58" s="21"/>
      <c r="BS58" s="21"/>
      <c r="BT58" s="21"/>
    </row>
    <row r="59" spans="32:72" ht="15.75" customHeight="1" x14ac:dyDescent="0.2">
      <c r="AF59" s="21"/>
      <c r="AG59" s="21"/>
      <c r="BP59" s="21"/>
      <c r="BQ59" s="21"/>
      <c r="BR59" s="21"/>
      <c r="BS59" s="21"/>
      <c r="BT59" s="21"/>
    </row>
    <row r="60" spans="32:72" ht="15.75" customHeight="1" x14ac:dyDescent="0.2">
      <c r="AF60" s="21"/>
      <c r="AG60" s="21"/>
      <c r="BP60" s="21"/>
      <c r="BQ60" s="21"/>
      <c r="BR60" s="21"/>
      <c r="BS60" s="21"/>
      <c r="BT60" s="21"/>
    </row>
    <row r="61" spans="32:72" ht="15.75" customHeight="1" x14ac:dyDescent="0.2">
      <c r="AF61" s="21"/>
      <c r="AG61" s="21"/>
      <c r="BP61" s="21"/>
      <c r="BQ61" s="21"/>
      <c r="BR61" s="21"/>
      <c r="BS61" s="21"/>
      <c r="BT61" s="21"/>
    </row>
    <row r="62" spans="32:72" ht="15.75" customHeight="1" x14ac:dyDescent="0.2">
      <c r="AF62" s="21"/>
      <c r="AG62" s="21"/>
      <c r="BP62" s="21"/>
      <c r="BQ62" s="21"/>
      <c r="BR62" s="21"/>
      <c r="BS62" s="21"/>
      <c r="BT62" s="21"/>
    </row>
    <row r="63" spans="32:72" ht="15.75" customHeight="1" x14ac:dyDescent="0.2">
      <c r="AF63" s="21"/>
      <c r="AG63" s="21"/>
      <c r="BP63" s="21"/>
      <c r="BQ63" s="21"/>
      <c r="BR63" s="21"/>
      <c r="BS63" s="21"/>
      <c r="BT63" s="21"/>
    </row>
    <row r="64" spans="32:72" ht="15.75" customHeight="1" x14ac:dyDescent="0.2">
      <c r="AF64" s="21"/>
      <c r="AG64" s="21"/>
      <c r="BP64" s="21"/>
      <c r="BQ64" s="21"/>
      <c r="BR64" s="21"/>
      <c r="BS64" s="21"/>
      <c r="BT64" s="21"/>
    </row>
    <row r="65" spans="32:72" ht="15.75" customHeight="1" x14ac:dyDescent="0.2">
      <c r="AF65" s="21"/>
      <c r="AG65" s="21"/>
      <c r="BP65" s="21"/>
      <c r="BQ65" s="21"/>
      <c r="BR65" s="21"/>
      <c r="BS65" s="21"/>
      <c r="BT65" s="21"/>
    </row>
    <row r="66" spans="32:72" ht="15.75" customHeight="1" x14ac:dyDescent="0.2">
      <c r="AF66" s="21"/>
      <c r="AG66" s="21"/>
      <c r="BP66" s="21"/>
      <c r="BQ66" s="21"/>
      <c r="BR66" s="21"/>
      <c r="BS66" s="21"/>
      <c r="BT66" s="21"/>
    </row>
    <row r="67" spans="32:72" ht="15.75" customHeight="1" x14ac:dyDescent="0.2">
      <c r="AF67" s="21"/>
      <c r="AG67" s="21"/>
      <c r="BP67" s="21"/>
      <c r="BQ67" s="21"/>
      <c r="BR67" s="21"/>
      <c r="BS67" s="21"/>
      <c r="BT67" s="21"/>
    </row>
    <row r="68" spans="32:72" ht="15.75" customHeight="1" x14ac:dyDescent="0.2">
      <c r="AF68" s="21"/>
      <c r="AG68" s="21"/>
      <c r="BP68" s="21"/>
      <c r="BQ68" s="21"/>
      <c r="BR68" s="21"/>
      <c r="BS68" s="21"/>
      <c r="BT68" s="21"/>
    </row>
    <row r="69" spans="32:72" ht="15.75" customHeight="1" x14ac:dyDescent="0.2">
      <c r="AF69" s="21"/>
      <c r="AG69" s="21"/>
      <c r="BP69" s="21"/>
      <c r="BQ69" s="21"/>
      <c r="BR69" s="21"/>
      <c r="BS69" s="21"/>
      <c r="BT69" s="21"/>
    </row>
    <row r="70" spans="32:72" ht="15.75" customHeight="1" x14ac:dyDescent="0.2">
      <c r="AF70" s="21"/>
      <c r="AG70" s="21"/>
      <c r="BP70" s="21"/>
      <c r="BQ70" s="21"/>
      <c r="BR70" s="21"/>
      <c r="BS70" s="21"/>
      <c r="BT70" s="21"/>
    </row>
    <row r="71" spans="32:72" ht="15.75" customHeight="1" x14ac:dyDescent="0.2">
      <c r="AF71" s="21"/>
      <c r="AG71" s="21"/>
      <c r="BP71" s="21"/>
      <c r="BQ71" s="21"/>
      <c r="BR71" s="21"/>
      <c r="BS71" s="21"/>
      <c r="BT71" s="21"/>
    </row>
    <row r="72" spans="32:72" ht="15.75" customHeight="1" x14ac:dyDescent="0.2">
      <c r="AF72" s="21"/>
      <c r="AG72" s="21"/>
      <c r="BP72" s="21"/>
      <c r="BQ72" s="21"/>
      <c r="BR72" s="21"/>
      <c r="BS72" s="21"/>
      <c r="BT72" s="21"/>
    </row>
    <row r="73" spans="32:72" ht="15.75" customHeight="1" x14ac:dyDescent="0.2">
      <c r="AF73" s="21"/>
      <c r="AG73" s="21"/>
      <c r="BP73" s="21"/>
      <c r="BQ73" s="21"/>
      <c r="BR73" s="21"/>
      <c r="BS73" s="21"/>
      <c r="BT73" s="21"/>
    </row>
    <row r="74" spans="32:72" ht="15.75" customHeight="1" x14ac:dyDescent="0.2">
      <c r="AF74" s="21"/>
      <c r="AG74" s="21"/>
      <c r="BP74" s="21"/>
      <c r="BQ74" s="21"/>
      <c r="BR74" s="21"/>
      <c r="BS74" s="21"/>
      <c r="BT74" s="21"/>
    </row>
    <row r="75" spans="32:72" ht="15.75" customHeight="1" x14ac:dyDescent="0.2">
      <c r="AF75" s="21"/>
      <c r="AG75" s="21"/>
      <c r="BP75" s="21"/>
      <c r="BQ75" s="21"/>
      <c r="BR75" s="21"/>
      <c r="BS75" s="21"/>
      <c r="BT75" s="21"/>
    </row>
    <row r="76" spans="32:72" ht="15.75" customHeight="1" x14ac:dyDescent="0.2">
      <c r="AF76" s="21"/>
      <c r="AG76" s="21"/>
      <c r="BP76" s="21"/>
      <c r="BQ76" s="21"/>
      <c r="BR76" s="21"/>
      <c r="BS76" s="21"/>
      <c r="BT76" s="21"/>
    </row>
    <row r="77" spans="32:72" ht="15.75" customHeight="1" x14ac:dyDescent="0.2">
      <c r="AF77" s="21"/>
      <c r="AG77" s="21"/>
      <c r="BP77" s="21"/>
      <c r="BQ77" s="21"/>
      <c r="BR77" s="21"/>
      <c r="BS77" s="21"/>
      <c r="BT77" s="21"/>
    </row>
    <row r="78" spans="32:72" ht="15.75" customHeight="1" x14ac:dyDescent="0.2">
      <c r="AF78" s="21"/>
      <c r="AG78" s="21"/>
      <c r="BP78" s="21"/>
      <c r="BQ78" s="21"/>
      <c r="BR78" s="21"/>
      <c r="BS78" s="21"/>
      <c r="BT78" s="21"/>
    </row>
    <row r="79" spans="32:72" ht="15.75" customHeight="1" x14ac:dyDescent="0.2">
      <c r="AF79" s="21"/>
      <c r="AG79" s="21"/>
      <c r="BP79" s="21"/>
      <c r="BQ79" s="21"/>
      <c r="BR79" s="21"/>
      <c r="BS79" s="21"/>
      <c r="BT79" s="21"/>
    </row>
    <row r="80" spans="32:72" ht="15.75" customHeight="1" x14ac:dyDescent="0.2">
      <c r="AF80" s="21"/>
      <c r="AG80" s="21"/>
      <c r="BP80" s="21"/>
      <c r="BQ80" s="21"/>
      <c r="BR80" s="21"/>
      <c r="BS80" s="21"/>
      <c r="BT80" s="21"/>
    </row>
    <row r="81" spans="32:72" ht="15.75" customHeight="1" x14ac:dyDescent="0.2">
      <c r="AF81" s="21"/>
      <c r="AG81" s="21"/>
      <c r="BP81" s="21"/>
      <c r="BQ81" s="21"/>
      <c r="BR81" s="21"/>
      <c r="BS81" s="21"/>
      <c r="BT81" s="21"/>
    </row>
    <row r="82" spans="32:72" ht="15.75" customHeight="1" x14ac:dyDescent="0.2">
      <c r="AF82" s="21"/>
      <c r="AG82" s="21"/>
      <c r="BP82" s="21"/>
      <c r="BQ82" s="21"/>
      <c r="BR82" s="21"/>
      <c r="BS82" s="21"/>
      <c r="BT82" s="21"/>
    </row>
    <row r="83" spans="32:72" ht="15.75" customHeight="1" x14ac:dyDescent="0.2">
      <c r="AF83" s="21"/>
      <c r="AG83" s="21"/>
      <c r="BP83" s="21"/>
      <c r="BQ83" s="21"/>
      <c r="BR83" s="21"/>
      <c r="BS83" s="21"/>
      <c r="BT83" s="21"/>
    </row>
    <row r="84" spans="32:72" ht="15.75" customHeight="1" x14ac:dyDescent="0.2">
      <c r="AF84" s="21"/>
      <c r="AG84" s="21"/>
      <c r="BP84" s="21"/>
      <c r="BQ84" s="21"/>
      <c r="BR84" s="21"/>
      <c r="BS84" s="21"/>
      <c r="BT84" s="21"/>
    </row>
    <row r="85" spans="32:72" ht="15.75" customHeight="1" x14ac:dyDescent="0.2">
      <c r="AF85" s="21"/>
      <c r="AG85" s="21"/>
      <c r="BP85" s="21"/>
      <c r="BQ85" s="21"/>
      <c r="BR85" s="21"/>
      <c r="BS85" s="21"/>
      <c r="BT85" s="21"/>
    </row>
    <row r="86" spans="32:72" ht="15.75" customHeight="1" x14ac:dyDescent="0.2">
      <c r="AF86" s="21"/>
      <c r="AG86" s="21"/>
      <c r="BP86" s="21"/>
      <c r="BQ86" s="21"/>
      <c r="BR86" s="21"/>
      <c r="BS86" s="21"/>
      <c r="BT86" s="21"/>
    </row>
    <row r="87" spans="32:72" ht="15.75" customHeight="1" x14ac:dyDescent="0.2">
      <c r="AF87" s="21"/>
      <c r="AG87" s="21"/>
      <c r="BP87" s="21"/>
      <c r="BQ87" s="21"/>
      <c r="BR87" s="21"/>
      <c r="BS87" s="21"/>
      <c r="BT87" s="21"/>
    </row>
    <row r="88" spans="32:72" ht="15.75" customHeight="1" x14ac:dyDescent="0.2">
      <c r="AF88" s="21"/>
      <c r="AG88" s="21"/>
      <c r="BP88" s="21"/>
      <c r="BQ88" s="21"/>
      <c r="BR88" s="21"/>
      <c r="BS88" s="21"/>
      <c r="BT88" s="21"/>
    </row>
    <row r="89" spans="32:72" ht="15.75" customHeight="1" x14ac:dyDescent="0.2">
      <c r="AF89" s="21"/>
      <c r="AG89" s="21"/>
      <c r="BP89" s="21"/>
      <c r="BQ89" s="21"/>
      <c r="BR89" s="21"/>
      <c r="BS89" s="21"/>
      <c r="BT89" s="21"/>
    </row>
    <row r="90" spans="32:72" ht="15.75" customHeight="1" x14ac:dyDescent="0.2">
      <c r="AF90" s="21"/>
      <c r="AG90" s="21"/>
      <c r="BP90" s="21"/>
      <c r="BQ90" s="21"/>
      <c r="BR90" s="21"/>
      <c r="BS90" s="21"/>
      <c r="BT90" s="21"/>
    </row>
    <row r="91" spans="32:72" ht="15.75" customHeight="1" x14ac:dyDescent="0.2">
      <c r="AF91" s="21"/>
      <c r="AG91" s="21"/>
      <c r="BP91" s="21"/>
      <c r="BQ91" s="21"/>
      <c r="BR91" s="21"/>
      <c r="BS91" s="21"/>
      <c r="BT91" s="21"/>
    </row>
    <row r="92" spans="32:72" ht="15.75" customHeight="1" x14ac:dyDescent="0.2">
      <c r="AF92" s="21"/>
      <c r="AG92" s="21"/>
      <c r="BP92" s="21"/>
      <c r="BQ92" s="21"/>
      <c r="BR92" s="21"/>
      <c r="BS92" s="21"/>
      <c r="BT92" s="21"/>
    </row>
    <row r="93" spans="32:72" ht="15.75" customHeight="1" x14ac:dyDescent="0.2">
      <c r="AF93" s="21"/>
      <c r="AG93" s="21"/>
      <c r="BP93" s="21"/>
      <c r="BQ93" s="21"/>
      <c r="BR93" s="21"/>
      <c r="BS93" s="21"/>
      <c r="BT93" s="21"/>
    </row>
    <row r="94" spans="32:72" ht="15.75" customHeight="1" x14ac:dyDescent="0.2">
      <c r="AF94" s="21"/>
      <c r="AG94" s="21"/>
      <c r="BP94" s="21"/>
      <c r="BQ94" s="21"/>
      <c r="BR94" s="21"/>
      <c r="BS94" s="21"/>
      <c r="BT94" s="21"/>
    </row>
    <row r="95" spans="32:72" ht="15.75" customHeight="1" x14ac:dyDescent="0.2">
      <c r="AF95" s="21"/>
      <c r="AG95" s="21"/>
      <c r="BP95" s="21"/>
      <c r="BQ95" s="21"/>
      <c r="BR95" s="21"/>
      <c r="BS95" s="21"/>
      <c r="BT95" s="21"/>
    </row>
    <row r="96" spans="32:72" ht="15.75" customHeight="1" x14ac:dyDescent="0.2">
      <c r="AF96" s="21"/>
      <c r="AG96" s="21"/>
      <c r="BP96" s="21"/>
      <c r="BQ96" s="21"/>
      <c r="BR96" s="21"/>
      <c r="BS96" s="21"/>
      <c r="BT96" s="21"/>
    </row>
    <row r="97" spans="32:72" ht="15.75" customHeight="1" x14ac:dyDescent="0.2">
      <c r="AF97" s="21"/>
      <c r="AG97" s="21"/>
      <c r="BP97" s="21"/>
      <c r="BQ97" s="21"/>
      <c r="BR97" s="21"/>
      <c r="BS97" s="21"/>
      <c r="BT97" s="21"/>
    </row>
    <row r="98" spans="32:72" ht="15.75" customHeight="1" x14ac:dyDescent="0.2">
      <c r="AF98" s="21"/>
      <c r="AG98" s="21"/>
      <c r="BP98" s="21"/>
      <c r="BQ98" s="21"/>
      <c r="BR98" s="21"/>
      <c r="BS98" s="21"/>
      <c r="BT98" s="21"/>
    </row>
    <row r="99" spans="32:72" ht="15.75" customHeight="1" x14ac:dyDescent="0.2">
      <c r="AF99" s="21"/>
      <c r="AG99" s="21"/>
      <c r="BP99" s="21"/>
      <c r="BQ99" s="21"/>
      <c r="BR99" s="21"/>
      <c r="BS99" s="21"/>
      <c r="BT99" s="21"/>
    </row>
    <row r="100" spans="32:72" ht="15.75" customHeight="1" x14ac:dyDescent="0.2">
      <c r="AF100" s="21"/>
      <c r="AG100" s="21"/>
      <c r="BP100" s="21"/>
      <c r="BQ100" s="21"/>
      <c r="BR100" s="21"/>
      <c r="BS100" s="21"/>
      <c r="BT100" s="21"/>
    </row>
    <row r="101" spans="32:72" ht="15.75" customHeight="1" x14ac:dyDescent="0.2">
      <c r="AF101" s="21"/>
      <c r="AG101" s="21"/>
      <c r="BP101" s="21"/>
      <c r="BQ101" s="21"/>
      <c r="BR101" s="21"/>
      <c r="BS101" s="21"/>
      <c r="BT101" s="21"/>
    </row>
    <row r="102" spans="32:72" ht="15.75" customHeight="1" x14ac:dyDescent="0.2">
      <c r="AF102" s="21"/>
      <c r="AG102" s="21"/>
      <c r="BP102" s="21"/>
      <c r="BQ102" s="21"/>
      <c r="BR102" s="21"/>
      <c r="BS102" s="21"/>
      <c r="BT102" s="21"/>
    </row>
    <row r="103" spans="32:72" ht="15.75" customHeight="1" x14ac:dyDescent="0.2">
      <c r="AF103" s="21"/>
      <c r="AG103" s="21"/>
      <c r="BP103" s="21"/>
      <c r="BQ103" s="21"/>
      <c r="BR103" s="21"/>
      <c r="BS103" s="21"/>
      <c r="BT103" s="21"/>
    </row>
    <row r="104" spans="32:72" ht="15.75" customHeight="1" x14ac:dyDescent="0.2">
      <c r="AF104" s="21"/>
      <c r="AG104" s="21"/>
      <c r="BP104" s="21"/>
      <c r="BQ104" s="21"/>
      <c r="BR104" s="21"/>
      <c r="BS104" s="21"/>
      <c r="BT104" s="21"/>
    </row>
    <row r="105" spans="32:72" ht="15.75" customHeight="1" x14ac:dyDescent="0.2">
      <c r="AF105" s="21"/>
      <c r="AG105" s="21"/>
      <c r="BP105" s="21"/>
      <c r="BQ105" s="21"/>
      <c r="BR105" s="21"/>
      <c r="BS105" s="21"/>
      <c r="BT105" s="21"/>
    </row>
    <row r="106" spans="32:72" ht="15.75" customHeight="1" x14ac:dyDescent="0.2">
      <c r="AF106" s="21"/>
      <c r="AG106" s="21"/>
      <c r="BP106" s="21"/>
      <c r="BQ106" s="21"/>
      <c r="BR106" s="21"/>
      <c r="BS106" s="21"/>
      <c r="BT106" s="21"/>
    </row>
    <row r="107" spans="32:72" ht="15.75" customHeight="1" x14ac:dyDescent="0.2">
      <c r="AF107" s="21"/>
      <c r="AG107" s="21"/>
      <c r="BP107" s="21"/>
      <c r="BQ107" s="21"/>
      <c r="BR107" s="21"/>
      <c r="BS107" s="21"/>
      <c r="BT107" s="21"/>
    </row>
    <row r="108" spans="32:72" ht="15.75" customHeight="1" x14ac:dyDescent="0.2">
      <c r="AF108" s="21"/>
      <c r="AG108" s="21"/>
      <c r="BP108" s="21"/>
      <c r="BQ108" s="21"/>
      <c r="BR108" s="21"/>
      <c r="BS108" s="21"/>
      <c r="BT108" s="21"/>
    </row>
    <row r="109" spans="32:72" ht="15.75" customHeight="1" x14ac:dyDescent="0.2">
      <c r="AF109" s="21"/>
      <c r="AG109" s="21"/>
      <c r="BP109" s="21"/>
      <c r="BQ109" s="21"/>
      <c r="BR109" s="21"/>
      <c r="BS109" s="21"/>
      <c r="BT109" s="21"/>
    </row>
    <row r="110" spans="32:72" ht="15.75" customHeight="1" x14ac:dyDescent="0.2">
      <c r="AF110" s="21"/>
      <c r="AG110" s="21"/>
      <c r="BP110" s="21"/>
      <c r="BQ110" s="21"/>
      <c r="BR110" s="21"/>
      <c r="BS110" s="21"/>
      <c r="BT110" s="21"/>
    </row>
    <row r="111" spans="32:72" ht="15.75" customHeight="1" x14ac:dyDescent="0.2">
      <c r="AF111" s="21"/>
      <c r="AG111" s="21"/>
      <c r="BP111" s="21"/>
      <c r="BQ111" s="21"/>
      <c r="BR111" s="21"/>
      <c r="BS111" s="21"/>
      <c r="BT111" s="21"/>
    </row>
    <row r="112" spans="32:72" ht="15.75" customHeight="1" x14ac:dyDescent="0.2">
      <c r="AF112" s="21"/>
      <c r="AG112" s="21"/>
      <c r="BP112" s="21"/>
      <c r="BQ112" s="21"/>
      <c r="BR112" s="21"/>
      <c r="BS112" s="21"/>
      <c r="BT112" s="21"/>
    </row>
    <row r="113" spans="32:72" ht="15.75" customHeight="1" x14ac:dyDescent="0.2">
      <c r="AF113" s="21"/>
      <c r="AG113" s="21"/>
      <c r="BP113" s="21"/>
      <c r="BQ113" s="21"/>
      <c r="BR113" s="21"/>
      <c r="BS113" s="21"/>
      <c r="BT113" s="21"/>
    </row>
    <row r="114" spans="32:72" ht="15.75" customHeight="1" x14ac:dyDescent="0.2">
      <c r="AF114" s="21"/>
      <c r="AG114" s="21"/>
      <c r="BP114" s="21"/>
      <c r="BQ114" s="21"/>
      <c r="BR114" s="21"/>
      <c r="BS114" s="21"/>
      <c r="BT114" s="21"/>
    </row>
    <row r="115" spans="32:72" ht="15.75" customHeight="1" x14ac:dyDescent="0.2">
      <c r="AF115" s="21"/>
      <c r="AG115" s="21"/>
      <c r="BP115" s="21"/>
      <c r="BQ115" s="21"/>
      <c r="BR115" s="21"/>
      <c r="BS115" s="21"/>
      <c r="BT115" s="21"/>
    </row>
    <row r="116" spans="32:72" ht="15.75" customHeight="1" x14ac:dyDescent="0.2">
      <c r="AF116" s="21"/>
      <c r="AG116" s="21"/>
      <c r="BP116" s="21"/>
      <c r="BQ116" s="21"/>
      <c r="BR116" s="21"/>
      <c r="BS116" s="21"/>
      <c r="BT116" s="21"/>
    </row>
    <row r="117" spans="32:72" ht="15.75" customHeight="1" x14ac:dyDescent="0.2">
      <c r="AF117" s="21"/>
      <c r="AG117" s="21"/>
      <c r="BP117" s="21"/>
      <c r="BQ117" s="21"/>
      <c r="BR117" s="21"/>
      <c r="BS117" s="21"/>
      <c r="BT117" s="21"/>
    </row>
    <row r="118" spans="32:72" ht="15.75" customHeight="1" x14ac:dyDescent="0.2">
      <c r="AF118" s="21"/>
      <c r="AG118" s="21"/>
      <c r="BP118" s="21"/>
      <c r="BQ118" s="21"/>
      <c r="BR118" s="21"/>
      <c r="BS118" s="21"/>
      <c r="BT118" s="21"/>
    </row>
    <row r="119" spans="32:72" ht="15.75" customHeight="1" x14ac:dyDescent="0.2">
      <c r="AF119" s="21"/>
      <c r="AG119" s="21"/>
      <c r="BP119" s="21"/>
      <c r="BQ119" s="21"/>
      <c r="BR119" s="21"/>
      <c r="BS119" s="21"/>
      <c r="BT119" s="21"/>
    </row>
    <row r="120" spans="32:72" ht="15.75" customHeight="1" x14ac:dyDescent="0.2">
      <c r="AF120" s="21"/>
      <c r="AG120" s="21"/>
      <c r="BP120" s="21"/>
      <c r="BQ120" s="21"/>
      <c r="BR120" s="21"/>
      <c r="BS120" s="21"/>
      <c r="BT120" s="21"/>
    </row>
    <row r="121" spans="32:72" ht="15.75" customHeight="1" x14ac:dyDescent="0.2">
      <c r="AF121" s="21"/>
      <c r="AG121" s="21"/>
      <c r="BP121" s="21"/>
      <c r="BQ121" s="21"/>
      <c r="BR121" s="21"/>
      <c r="BS121" s="21"/>
      <c r="BT121" s="21"/>
    </row>
    <row r="122" spans="32:72" ht="15.75" customHeight="1" x14ac:dyDescent="0.2">
      <c r="AF122" s="21"/>
      <c r="AG122" s="21"/>
      <c r="BP122" s="21"/>
      <c r="BQ122" s="21"/>
      <c r="BR122" s="21"/>
      <c r="BS122" s="21"/>
      <c r="BT122" s="21"/>
    </row>
    <row r="123" spans="32:72" ht="15.75" customHeight="1" x14ac:dyDescent="0.2">
      <c r="AF123" s="21"/>
      <c r="AG123" s="21"/>
      <c r="BP123" s="21"/>
      <c r="BQ123" s="21"/>
      <c r="BR123" s="21"/>
      <c r="BS123" s="21"/>
      <c r="BT123" s="21"/>
    </row>
    <row r="124" spans="32:72" ht="15.75" customHeight="1" x14ac:dyDescent="0.2">
      <c r="AF124" s="21"/>
      <c r="AG124" s="21"/>
      <c r="BP124" s="21"/>
      <c r="BQ124" s="21"/>
      <c r="BR124" s="21"/>
      <c r="BS124" s="21"/>
      <c r="BT124" s="21"/>
    </row>
    <row r="125" spans="32:72" ht="15.75" customHeight="1" x14ac:dyDescent="0.2">
      <c r="AF125" s="21"/>
      <c r="AG125" s="21"/>
      <c r="BP125" s="21"/>
      <c r="BQ125" s="21"/>
      <c r="BR125" s="21"/>
      <c r="BS125" s="21"/>
      <c r="BT125" s="21"/>
    </row>
    <row r="126" spans="32:72" ht="15.75" customHeight="1" x14ac:dyDescent="0.2">
      <c r="AF126" s="21"/>
      <c r="AG126" s="21"/>
      <c r="BP126" s="21"/>
      <c r="BQ126" s="21"/>
      <c r="BR126" s="21"/>
      <c r="BS126" s="21"/>
      <c r="BT126" s="21"/>
    </row>
    <row r="127" spans="32:72" ht="15.75" customHeight="1" x14ac:dyDescent="0.2">
      <c r="AF127" s="21"/>
      <c r="AG127" s="21"/>
      <c r="BP127" s="21"/>
      <c r="BQ127" s="21"/>
      <c r="BR127" s="21"/>
      <c r="BS127" s="21"/>
      <c r="BT127" s="21"/>
    </row>
    <row r="128" spans="32:72" ht="15.75" customHeight="1" x14ac:dyDescent="0.2">
      <c r="AF128" s="21"/>
      <c r="AG128" s="21"/>
      <c r="BP128" s="21"/>
      <c r="BQ128" s="21"/>
      <c r="BR128" s="21"/>
      <c r="BS128" s="21"/>
      <c r="BT128" s="21"/>
    </row>
    <row r="129" spans="32:72" ht="15.75" customHeight="1" x14ac:dyDescent="0.2">
      <c r="AF129" s="21"/>
      <c r="AG129" s="21"/>
      <c r="BP129" s="21"/>
      <c r="BQ129" s="21"/>
      <c r="BR129" s="21"/>
      <c r="BS129" s="21"/>
      <c r="BT129" s="21"/>
    </row>
    <row r="130" spans="32:72" ht="15.75" customHeight="1" x14ac:dyDescent="0.2">
      <c r="AF130" s="21"/>
      <c r="AG130" s="21"/>
      <c r="BP130" s="21"/>
      <c r="BQ130" s="21"/>
      <c r="BR130" s="21"/>
      <c r="BS130" s="21"/>
      <c r="BT130" s="21"/>
    </row>
    <row r="131" spans="32:72" ht="15.75" customHeight="1" x14ac:dyDescent="0.2">
      <c r="AF131" s="21"/>
      <c r="AG131" s="21"/>
      <c r="BP131" s="21"/>
      <c r="BQ131" s="21"/>
      <c r="BR131" s="21"/>
      <c r="BS131" s="21"/>
      <c r="BT131" s="21"/>
    </row>
    <row r="132" spans="32:72" ht="15.75" customHeight="1" x14ac:dyDescent="0.2">
      <c r="AF132" s="21"/>
      <c r="AG132" s="21"/>
      <c r="BP132" s="21"/>
      <c r="BQ132" s="21"/>
      <c r="BR132" s="21"/>
      <c r="BS132" s="21"/>
      <c r="BT132" s="21"/>
    </row>
    <row r="133" spans="32:72" ht="15.75" customHeight="1" x14ac:dyDescent="0.2">
      <c r="AF133" s="21"/>
      <c r="AG133" s="21"/>
      <c r="BP133" s="21"/>
      <c r="BQ133" s="21"/>
      <c r="BR133" s="21"/>
      <c r="BS133" s="21"/>
      <c r="BT133" s="21"/>
    </row>
    <row r="134" spans="32:72" ht="15.75" customHeight="1" x14ac:dyDescent="0.2">
      <c r="AF134" s="21"/>
      <c r="AG134" s="21"/>
      <c r="BP134" s="21"/>
      <c r="BQ134" s="21"/>
      <c r="BR134" s="21"/>
      <c r="BS134" s="21"/>
      <c r="BT134" s="21"/>
    </row>
    <row r="135" spans="32:72" ht="15.75" customHeight="1" x14ac:dyDescent="0.2">
      <c r="AF135" s="21"/>
      <c r="AG135" s="21"/>
      <c r="BP135" s="21"/>
      <c r="BQ135" s="21"/>
      <c r="BR135" s="21"/>
      <c r="BS135" s="21"/>
      <c r="BT135" s="21"/>
    </row>
    <row r="136" spans="32:72" ht="15.75" customHeight="1" x14ac:dyDescent="0.2">
      <c r="AF136" s="21"/>
      <c r="AG136" s="21"/>
      <c r="BP136" s="21"/>
      <c r="BQ136" s="21"/>
      <c r="BR136" s="21"/>
      <c r="BS136" s="21"/>
      <c r="BT136" s="21"/>
    </row>
    <row r="137" spans="32:72" ht="15.75" customHeight="1" x14ac:dyDescent="0.2">
      <c r="AF137" s="21"/>
      <c r="AG137" s="21"/>
      <c r="BP137" s="21"/>
      <c r="BQ137" s="21"/>
      <c r="BR137" s="21"/>
      <c r="BS137" s="21"/>
      <c r="BT137" s="21"/>
    </row>
    <row r="138" spans="32:72" ht="15.75" customHeight="1" x14ac:dyDescent="0.2">
      <c r="AF138" s="21"/>
      <c r="AG138" s="21"/>
      <c r="BP138" s="21"/>
      <c r="BQ138" s="21"/>
      <c r="BR138" s="21"/>
      <c r="BS138" s="21"/>
      <c r="BT138" s="21"/>
    </row>
    <row r="139" spans="32:72" ht="15.75" customHeight="1" x14ac:dyDescent="0.2">
      <c r="AF139" s="21"/>
      <c r="AG139" s="21"/>
      <c r="BP139" s="21"/>
      <c r="BQ139" s="21"/>
      <c r="BR139" s="21"/>
      <c r="BS139" s="21"/>
      <c r="BT139" s="21"/>
    </row>
    <row r="140" spans="32:72" ht="15.75" customHeight="1" x14ac:dyDescent="0.2">
      <c r="AF140" s="21"/>
      <c r="AG140" s="21"/>
      <c r="BP140" s="21"/>
      <c r="BQ140" s="21"/>
      <c r="BR140" s="21"/>
      <c r="BS140" s="21"/>
      <c r="BT140" s="21"/>
    </row>
    <row r="141" spans="32:72" ht="15.75" customHeight="1" x14ac:dyDescent="0.2">
      <c r="AF141" s="21"/>
      <c r="AG141" s="21"/>
      <c r="BP141" s="21"/>
      <c r="BQ141" s="21"/>
      <c r="BR141" s="21"/>
      <c r="BS141" s="21"/>
      <c r="BT141" s="21"/>
    </row>
    <row r="142" spans="32:72" ht="15.75" customHeight="1" x14ac:dyDescent="0.2">
      <c r="AF142" s="21"/>
      <c r="AG142" s="21"/>
      <c r="BP142" s="21"/>
      <c r="BQ142" s="21"/>
      <c r="BR142" s="21"/>
      <c r="BS142" s="21"/>
      <c r="BT142" s="21"/>
    </row>
    <row r="143" spans="32:72" ht="15.75" customHeight="1" x14ac:dyDescent="0.2">
      <c r="AF143" s="21"/>
      <c r="AG143" s="21"/>
      <c r="BP143" s="21"/>
      <c r="BQ143" s="21"/>
      <c r="BR143" s="21"/>
      <c r="BS143" s="21"/>
      <c r="BT143" s="21"/>
    </row>
    <row r="144" spans="32:72" ht="15.75" customHeight="1" x14ac:dyDescent="0.2">
      <c r="AF144" s="21"/>
      <c r="AG144" s="21"/>
      <c r="BP144" s="21"/>
      <c r="BQ144" s="21"/>
      <c r="BR144" s="21"/>
      <c r="BS144" s="21"/>
      <c r="BT144" s="21"/>
    </row>
    <row r="145" spans="32:72" ht="15.75" customHeight="1" x14ac:dyDescent="0.2">
      <c r="AF145" s="21"/>
      <c r="AG145" s="21"/>
      <c r="BP145" s="21"/>
      <c r="BQ145" s="21"/>
      <c r="BR145" s="21"/>
      <c r="BS145" s="21"/>
      <c r="BT145" s="21"/>
    </row>
    <row r="146" spans="32:72" ht="15.75" customHeight="1" x14ac:dyDescent="0.2">
      <c r="AF146" s="21"/>
      <c r="AG146" s="21"/>
      <c r="BP146" s="21"/>
      <c r="BQ146" s="21"/>
      <c r="BR146" s="21"/>
      <c r="BS146" s="21"/>
      <c r="BT146" s="21"/>
    </row>
    <row r="147" spans="32:72" ht="15.75" customHeight="1" x14ac:dyDescent="0.2">
      <c r="AF147" s="21"/>
      <c r="AG147" s="21"/>
      <c r="BP147" s="21"/>
      <c r="BQ147" s="21"/>
      <c r="BR147" s="21"/>
      <c r="BS147" s="21"/>
      <c r="BT147" s="21"/>
    </row>
    <row r="148" spans="32:72" ht="15.75" customHeight="1" x14ac:dyDescent="0.2">
      <c r="AF148" s="21"/>
      <c r="AG148" s="21"/>
      <c r="BP148" s="21"/>
      <c r="BQ148" s="21"/>
      <c r="BR148" s="21"/>
      <c r="BS148" s="21"/>
      <c r="BT148" s="21"/>
    </row>
    <row r="149" spans="32:72" ht="15.75" customHeight="1" x14ac:dyDescent="0.2">
      <c r="AF149" s="21"/>
      <c r="AG149" s="21"/>
      <c r="BP149" s="21"/>
      <c r="BQ149" s="21"/>
      <c r="BR149" s="21"/>
      <c r="BS149" s="21"/>
      <c r="BT149" s="21"/>
    </row>
    <row r="150" spans="32:72" ht="15.75" customHeight="1" x14ac:dyDescent="0.2">
      <c r="AF150" s="21"/>
      <c r="AG150" s="21"/>
      <c r="BP150" s="21"/>
      <c r="BQ150" s="21"/>
      <c r="BR150" s="21"/>
      <c r="BS150" s="21"/>
      <c r="BT150" s="21"/>
    </row>
    <row r="151" spans="32:72" ht="15.75" customHeight="1" x14ac:dyDescent="0.2">
      <c r="AF151" s="21"/>
      <c r="AG151" s="21"/>
      <c r="BP151" s="21"/>
      <c r="BQ151" s="21"/>
      <c r="BR151" s="21"/>
      <c r="BS151" s="21"/>
      <c r="BT151" s="21"/>
    </row>
    <row r="152" spans="32:72" ht="15.75" customHeight="1" x14ac:dyDescent="0.2">
      <c r="AF152" s="21"/>
      <c r="AG152" s="21"/>
      <c r="BP152" s="21"/>
      <c r="BQ152" s="21"/>
      <c r="BR152" s="21"/>
      <c r="BS152" s="21"/>
      <c r="BT152" s="21"/>
    </row>
    <row r="153" spans="32:72" ht="15.75" customHeight="1" x14ac:dyDescent="0.2">
      <c r="AF153" s="21"/>
      <c r="AG153" s="21"/>
      <c r="BP153" s="21"/>
      <c r="BQ153" s="21"/>
      <c r="BR153" s="21"/>
      <c r="BS153" s="21"/>
      <c r="BT153" s="21"/>
    </row>
    <row r="154" spans="32:72" ht="15.75" customHeight="1" x14ac:dyDescent="0.2">
      <c r="AF154" s="21"/>
      <c r="AG154" s="21"/>
      <c r="BP154" s="21"/>
      <c r="BQ154" s="21"/>
      <c r="BR154" s="21"/>
      <c r="BS154" s="21"/>
      <c r="BT154" s="21"/>
    </row>
    <row r="155" spans="32:72" ht="15.75" customHeight="1" x14ac:dyDescent="0.2">
      <c r="AF155" s="21"/>
      <c r="AG155" s="21"/>
      <c r="BP155" s="21"/>
      <c r="BQ155" s="21"/>
      <c r="BR155" s="21"/>
      <c r="BS155" s="21"/>
      <c r="BT155" s="21"/>
    </row>
    <row r="156" spans="32:72" ht="15.75" customHeight="1" x14ac:dyDescent="0.2">
      <c r="AF156" s="21"/>
      <c r="AG156" s="21"/>
      <c r="BP156" s="21"/>
      <c r="BQ156" s="21"/>
      <c r="BR156" s="21"/>
      <c r="BS156" s="21"/>
      <c r="BT156" s="21"/>
    </row>
    <row r="157" spans="32:72" ht="15.75" customHeight="1" x14ac:dyDescent="0.2">
      <c r="AF157" s="21"/>
      <c r="AG157" s="21"/>
      <c r="BP157" s="21"/>
      <c r="BQ157" s="21"/>
      <c r="BR157" s="21"/>
      <c r="BS157" s="21"/>
      <c r="BT157" s="21"/>
    </row>
    <row r="158" spans="32:72" ht="15.75" customHeight="1" x14ac:dyDescent="0.2">
      <c r="AF158" s="21"/>
      <c r="AG158" s="21"/>
      <c r="BP158" s="21"/>
      <c r="BQ158" s="21"/>
      <c r="BR158" s="21"/>
      <c r="BS158" s="21"/>
      <c r="BT158" s="21"/>
    </row>
    <row r="159" spans="32:72" ht="15.75" customHeight="1" x14ac:dyDescent="0.2">
      <c r="AF159" s="21"/>
      <c r="AG159" s="21"/>
      <c r="BP159" s="21"/>
      <c r="BQ159" s="21"/>
      <c r="BR159" s="21"/>
      <c r="BS159" s="21"/>
      <c r="BT159" s="21"/>
    </row>
    <row r="160" spans="32:72" ht="15.75" customHeight="1" x14ac:dyDescent="0.2">
      <c r="AF160" s="21"/>
      <c r="AG160" s="21"/>
      <c r="BP160" s="21"/>
      <c r="BQ160" s="21"/>
      <c r="BR160" s="21"/>
      <c r="BS160" s="21"/>
      <c r="BT160" s="21"/>
    </row>
    <row r="161" spans="32:72" ht="15.75" customHeight="1" x14ac:dyDescent="0.2">
      <c r="AF161" s="21"/>
      <c r="AG161" s="21"/>
      <c r="BP161" s="21"/>
      <c r="BQ161" s="21"/>
      <c r="BR161" s="21"/>
      <c r="BS161" s="21"/>
      <c r="BT161" s="21"/>
    </row>
    <row r="162" spans="32:72" ht="15.75" customHeight="1" x14ac:dyDescent="0.2">
      <c r="AF162" s="21"/>
      <c r="AG162" s="21"/>
      <c r="BP162" s="21"/>
      <c r="BQ162" s="21"/>
      <c r="BR162" s="21"/>
      <c r="BS162" s="21"/>
      <c r="BT162" s="21"/>
    </row>
    <row r="163" spans="32:72" ht="15.75" customHeight="1" x14ac:dyDescent="0.2">
      <c r="AF163" s="21"/>
      <c r="AG163" s="21"/>
      <c r="BP163" s="21"/>
      <c r="BQ163" s="21"/>
      <c r="BR163" s="21"/>
      <c r="BS163" s="21"/>
      <c r="BT163" s="21"/>
    </row>
    <row r="164" spans="32:72" ht="15.75" customHeight="1" x14ac:dyDescent="0.2">
      <c r="AF164" s="21"/>
      <c r="AG164" s="21"/>
      <c r="BP164" s="21"/>
      <c r="BQ164" s="21"/>
      <c r="BR164" s="21"/>
      <c r="BS164" s="21"/>
      <c r="BT164" s="21"/>
    </row>
    <row r="165" spans="32:72" ht="15.75" customHeight="1" x14ac:dyDescent="0.2">
      <c r="AF165" s="21"/>
      <c r="AG165" s="21"/>
      <c r="BP165" s="21"/>
      <c r="BQ165" s="21"/>
      <c r="BR165" s="21"/>
      <c r="BS165" s="21"/>
      <c r="BT165" s="21"/>
    </row>
    <row r="166" spans="32:72" ht="15.75" customHeight="1" x14ac:dyDescent="0.2">
      <c r="AF166" s="21"/>
      <c r="AG166" s="21"/>
      <c r="BP166" s="21"/>
      <c r="BQ166" s="21"/>
      <c r="BR166" s="21"/>
      <c r="BS166" s="21"/>
      <c r="BT166" s="21"/>
    </row>
    <row r="167" spans="32:72" ht="15.75" customHeight="1" x14ac:dyDescent="0.2">
      <c r="AF167" s="21"/>
      <c r="AG167" s="21"/>
      <c r="BP167" s="21"/>
      <c r="BQ167" s="21"/>
      <c r="BR167" s="21"/>
      <c r="BS167" s="21"/>
      <c r="BT167" s="21"/>
    </row>
    <row r="168" spans="32:72" ht="15.75" customHeight="1" x14ac:dyDescent="0.2">
      <c r="AF168" s="21"/>
      <c r="AG168" s="21"/>
      <c r="BP168" s="21"/>
      <c r="BQ168" s="21"/>
      <c r="BR168" s="21"/>
      <c r="BS168" s="21"/>
      <c r="BT168" s="21"/>
    </row>
    <row r="169" spans="32:72" ht="15.75" customHeight="1" x14ac:dyDescent="0.2">
      <c r="AF169" s="21"/>
      <c r="AG169" s="21"/>
      <c r="BP169" s="21"/>
      <c r="BQ169" s="21"/>
      <c r="BR169" s="21"/>
      <c r="BS169" s="21"/>
      <c r="BT169" s="21"/>
    </row>
    <row r="170" spans="32:72" ht="15.75" customHeight="1" x14ac:dyDescent="0.2">
      <c r="AF170" s="21"/>
      <c r="AG170" s="21"/>
      <c r="BP170" s="21"/>
      <c r="BQ170" s="21"/>
      <c r="BR170" s="21"/>
      <c r="BS170" s="21"/>
      <c r="BT170" s="21"/>
    </row>
    <row r="171" spans="32:72" ht="15.75" customHeight="1" x14ac:dyDescent="0.2">
      <c r="AF171" s="21"/>
      <c r="AG171" s="21"/>
      <c r="BP171" s="21"/>
      <c r="BQ171" s="21"/>
      <c r="BR171" s="21"/>
      <c r="BS171" s="21"/>
      <c r="BT171" s="21"/>
    </row>
    <row r="172" spans="32:72" ht="15.75" customHeight="1" x14ac:dyDescent="0.2">
      <c r="AF172" s="21"/>
      <c r="AG172" s="21"/>
      <c r="BP172" s="21"/>
      <c r="BQ172" s="21"/>
      <c r="BR172" s="21"/>
      <c r="BS172" s="21"/>
      <c r="BT172" s="21"/>
    </row>
    <row r="173" spans="32:72" ht="15.75" customHeight="1" x14ac:dyDescent="0.2">
      <c r="AF173" s="21"/>
      <c r="AG173" s="21"/>
      <c r="BP173" s="21"/>
      <c r="BQ173" s="21"/>
      <c r="BR173" s="21"/>
      <c r="BS173" s="21"/>
      <c r="BT173" s="21"/>
    </row>
    <row r="174" spans="32:72" ht="15.75" customHeight="1" x14ac:dyDescent="0.2">
      <c r="AF174" s="21"/>
      <c r="AG174" s="21"/>
      <c r="BP174" s="21"/>
      <c r="BQ174" s="21"/>
      <c r="BR174" s="21"/>
      <c r="BS174" s="21"/>
      <c r="BT174" s="21"/>
    </row>
    <row r="175" spans="32:72" ht="15.75" customHeight="1" x14ac:dyDescent="0.2">
      <c r="AF175" s="21"/>
      <c r="AG175" s="21"/>
      <c r="BP175" s="21"/>
      <c r="BQ175" s="21"/>
      <c r="BR175" s="21"/>
      <c r="BS175" s="21"/>
      <c r="BT175" s="21"/>
    </row>
    <row r="176" spans="32:72" ht="15.75" customHeight="1" x14ac:dyDescent="0.2">
      <c r="AF176" s="21"/>
      <c r="AG176" s="21"/>
      <c r="BP176" s="21"/>
      <c r="BQ176" s="21"/>
      <c r="BR176" s="21"/>
      <c r="BS176" s="21"/>
      <c r="BT176" s="21"/>
    </row>
    <row r="177" spans="32:72" ht="15.75" customHeight="1" x14ac:dyDescent="0.2">
      <c r="AF177" s="21"/>
      <c r="AG177" s="21"/>
      <c r="BP177" s="21"/>
      <c r="BQ177" s="21"/>
      <c r="BR177" s="21"/>
      <c r="BS177" s="21"/>
      <c r="BT177" s="21"/>
    </row>
    <row r="178" spans="32:72" ht="15.75" customHeight="1" x14ac:dyDescent="0.2">
      <c r="AF178" s="21"/>
      <c r="AG178" s="21"/>
      <c r="BP178" s="21"/>
      <c r="BQ178" s="21"/>
      <c r="BR178" s="21"/>
      <c r="BS178" s="21"/>
      <c r="BT178" s="21"/>
    </row>
    <row r="179" spans="32:72" ht="15.75" customHeight="1" x14ac:dyDescent="0.2">
      <c r="AF179" s="21"/>
      <c r="AG179" s="21"/>
      <c r="BP179" s="21"/>
      <c r="BQ179" s="21"/>
      <c r="BR179" s="21"/>
      <c r="BS179" s="21"/>
      <c r="BT179" s="21"/>
    </row>
    <row r="180" spans="32:72" ht="15.75" customHeight="1" x14ac:dyDescent="0.2">
      <c r="AF180" s="21"/>
      <c r="AG180" s="21"/>
      <c r="BP180" s="21"/>
      <c r="BQ180" s="21"/>
      <c r="BR180" s="21"/>
      <c r="BS180" s="21"/>
      <c r="BT180" s="21"/>
    </row>
    <row r="181" spans="32:72" ht="15.75" customHeight="1" x14ac:dyDescent="0.2">
      <c r="AF181" s="21"/>
      <c r="AG181" s="21"/>
      <c r="BP181" s="21"/>
      <c r="BQ181" s="21"/>
      <c r="BR181" s="21"/>
      <c r="BS181" s="21"/>
      <c r="BT181" s="21"/>
    </row>
    <row r="182" spans="32:72" ht="15.75" customHeight="1" x14ac:dyDescent="0.2">
      <c r="AF182" s="21"/>
      <c r="AG182" s="21"/>
      <c r="BP182" s="21"/>
      <c r="BQ182" s="21"/>
      <c r="BR182" s="21"/>
      <c r="BS182" s="21"/>
      <c r="BT182" s="21"/>
    </row>
    <row r="183" spans="32:72" ht="15.75" customHeight="1" x14ac:dyDescent="0.2">
      <c r="AF183" s="21"/>
      <c r="AG183" s="21"/>
      <c r="BP183" s="21"/>
      <c r="BQ183" s="21"/>
      <c r="BR183" s="21"/>
      <c r="BS183" s="21"/>
      <c r="BT183" s="21"/>
    </row>
    <row r="184" spans="32:72" ht="15.75" customHeight="1" x14ac:dyDescent="0.2">
      <c r="AF184" s="21"/>
      <c r="AG184" s="21"/>
      <c r="BP184" s="21"/>
      <c r="BQ184" s="21"/>
      <c r="BR184" s="21"/>
      <c r="BS184" s="21"/>
      <c r="BT184" s="21"/>
    </row>
    <row r="185" spans="32:72" ht="15.75" customHeight="1" x14ac:dyDescent="0.2">
      <c r="AF185" s="21"/>
      <c r="AG185" s="21"/>
      <c r="BP185" s="21"/>
      <c r="BQ185" s="21"/>
      <c r="BR185" s="21"/>
      <c r="BS185" s="21"/>
      <c r="BT185" s="21"/>
    </row>
    <row r="186" spans="32:72" ht="15.75" customHeight="1" x14ac:dyDescent="0.2">
      <c r="AF186" s="21"/>
      <c r="AG186" s="21"/>
      <c r="BP186" s="21"/>
      <c r="BQ186" s="21"/>
      <c r="BR186" s="21"/>
      <c r="BS186" s="21"/>
      <c r="BT186" s="21"/>
    </row>
    <row r="187" spans="32:72" ht="15.75" customHeight="1" x14ac:dyDescent="0.2">
      <c r="AF187" s="21"/>
      <c r="AG187" s="21"/>
      <c r="BP187" s="21"/>
      <c r="BQ187" s="21"/>
      <c r="BR187" s="21"/>
      <c r="BS187" s="21"/>
      <c r="BT187" s="21"/>
    </row>
    <row r="188" spans="32:72" ht="15.75" customHeight="1" x14ac:dyDescent="0.2">
      <c r="AF188" s="21"/>
      <c r="AG188" s="21"/>
      <c r="BP188" s="21"/>
      <c r="BQ188" s="21"/>
      <c r="BR188" s="21"/>
      <c r="BS188" s="21"/>
      <c r="BT188" s="21"/>
    </row>
    <row r="189" spans="32:72" ht="15.75" customHeight="1" x14ac:dyDescent="0.2">
      <c r="AF189" s="21"/>
      <c r="AG189" s="21"/>
      <c r="BP189" s="21"/>
      <c r="BQ189" s="21"/>
      <c r="BR189" s="21"/>
      <c r="BS189" s="21"/>
      <c r="BT189" s="21"/>
    </row>
    <row r="190" spans="32:72" ht="15.75" customHeight="1" x14ac:dyDescent="0.2">
      <c r="AF190" s="21"/>
      <c r="AG190" s="21"/>
      <c r="BP190" s="21"/>
      <c r="BQ190" s="21"/>
      <c r="BR190" s="21"/>
      <c r="BS190" s="21"/>
      <c r="BT190" s="21"/>
    </row>
    <row r="191" spans="32:72" ht="15.75" customHeight="1" x14ac:dyDescent="0.2">
      <c r="AF191" s="21"/>
      <c r="AG191" s="21"/>
      <c r="BP191" s="21"/>
      <c r="BQ191" s="21"/>
      <c r="BR191" s="21"/>
      <c r="BS191" s="21"/>
      <c r="BT191" s="21"/>
    </row>
    <row r="192" spans="32:72" ht="15.75" customHeight="1" x14ac:dyDescent="0.2">
      <c r="AF192" s="21"/>
      <c r="AG192" s="21"/>
      <c r="BP192" s="21"/>
      <c r="BQ192" s="21"/>
      <c r="BR192" s="21"/>
      <c r="BS192" s="21"/>
      <c r="BT192" s="21"/>
    </row>
    <row r="193" spans="1:72" ht="15.75" customHeight="1" x14ac:dyDescent="0.2">
      <c r="AF193" s="21"/>
      <c r="AG193" s="21"/>
      <c r="BP193" s="21"/>
      <c r="BQ193" s="21"/>
      <c r="BR193" s="21"/>
      <c r="BS193" s="21"/>
      <c r="BT193" s="21"/>
    </row>
    <row r="194" spans="1:72" ht="15.75" customHeight="1" x14ac:dyDescent="0.2">
      <c r="A194" s="21">
        <v>30</v>
      </c>
      <c r="B194" s="21">
        <v>25</v>
      </c>
      <c r="C194" s="21">
        <v>20</v>
      </c>
      <c r="D194" s="21"/>
      <c r="E194" s="21"/>
      <c r="F194" s="21"/>
      <c r="G194" s="21"/>
      <c r="H194" s="21"/>
      <c r="I194" s="21"/>
      <c r="J194" s="21"/>
      <c r="K194" s="21">
        <v>10</v>
      </c>
      <c r="L194" s="21">
        <v>7</v>
      </c>
      <c r="M194" s="21">
        <v>5</v>
      </c>
      <c r="N194" s="21">
        <v>3</v>
      </c>
      <c r="O194" s="21">
        <v>2</v>
      </c>
      <c r="P194" s="21">
        <v>3</v>
      </c>
      <c r="AF194" s="21"/>
      <c r="AG194" s="21"/>
      <c r="BP194" s="21"/>
      <c r="BQ194" s="21"/>
      <c r="BR194" s="21"/>
      <c r="BS194" s="21"/>
      <c r="BT194" s="21"/>
    </row>
    <row r="195" spans="1:72" ht="15.75" customHeight="1" x14ac:dyDescent="0.2">
      <c r="A195" s="21">
        <v>25</v>
      </c>
      <c r="B195" s="21">
        <v>20</v>
      </c>
      <c r="C195" s="21">
        <v>15</v>
      </c>
      <c r="D195" s="21"/>
      <c r="E195" s="21"/>
      <c r="F195" s="21"/>
      <c r="G195" s="21"/>
      <c r="H195" s="21"/>
      <c r="I195" s="21"/>
      <c r="J195" s="21"/>
      <c r="K195" s="21">
        <v>5</v>
      </c>
      <c r="L195" s="21">
        <v>4</v>
      </c>
      <c r="M195" s="21">
        <v>3</v>
      </c>
      <c r="N195" s="21">
        <v>2</v>
      </c>
      <c r="O195" s="21">
        <v>2</v>
      </c>
      <c r="P195" s="21">
        <v>3</v>
      </c>
      <c r="AF195" s="21"/>
      <c r="AG195" s="21"/>
      <c r="BP195" s="21"/>
      <c r="BQ195" s="21"/>
      <c r="BR195" s="21"/>
      <c r="BS195" s="21"/>
      <c r="BT195" s="21"/>
    </row>
    <row r="196" spans="1:72" ht="15.75" customHeight="1" x14ac:dyDescent="0.2">
      <c r="A196" s="21">
        <v>7</v>
      </c>
      <c r="B196" s="21">
        <v>5</v>
      </c>
      <c r="C196" s="21">
        <v>3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>
        <v>1</v>
      </c>
      <c r="P196" s="21"/>
      <c r="AF196" s="21"/>
      <c r="AG196" s="21"/>
      <c r="BP196" s="21"/>
      <c r="BQ196" s="21"/>
      <c r="BR196" s="21"/>
      <c r="BS196" s="21"/>
      <c r="BT196" s="21"/>
    </row>
    <row r="197" spans="1:72" ht="15.75" customHeight="1" x14ac:dyDescent="0.2">
      <c r="A197" s="21">
        <v>10</v>
      </c>
      <c r="B197" s="21">
        <v>8</v>
      </c>
      <c r="C197" s="21">
        <v>6</v>
      </c>
      <c r="D197" s="21"/>
      <c r="E197" s="21"/>
      <c r="F197" s="21"/>
      <c r="G197" s="21"/>
      <c r="H197" s="21"/>
      <c r="I197" s="21"/>
      <c r="J197" s="21"/>
      <c r="K197" s="21">
        <v>2</v>
      </c>
      <c r="L197" s="21"/>
      <c r="M197" s="21"/>
      <c r="N197" s="21"/>
      <c r="O197" s="21">
        <v>1</v>
      </c>
      <c r="AF197" s="21"/>
      <c r="AG197" s="21"/>
      <c r="BP197" s="21"/>
      <c r="BQ197" s="21"/>
      <c r="BR197" s="21"/>
      <c r="BS197" s="21"/>
      <c r="BT197" s="21"/>
    </row>
    <row r="198" spans="1:72" ht="15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AF198" s="21"/>
      <c r="AG198" s="21"/>
      <c r="BP198" s="21"/>
      <c r="BQ198" s="21"/>
      <c r="BR198" s="21"/>
      <c r="BS198" s="21"/>
      <c r="BT198" s="21"/>
    </row>
    <row r="199" spans="1:72" ht="15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AF199" s="21"/>
      <c r="AG199" s="21"/>
      <c r="BP199" s="21"/>
      <c r="BQ199" s="21"/>
      <c r="BR199" s="21"/>
      <c r="BS199" s="21"/>
      <c r="BT199" s="21"/>
    </row>
    <row r="200" spans="1:72" ht="15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AF200" s="21"/>
      <c r="AG200" s="21"/>
      <c r="BP200" s="21"/>
      <c r="BQ200" s="21"/>
      <c r="BR200" s="21"/>
      <c r="BS200" s="21"/>
      <c r="BT200" s="21"/>
    </row>
    <row r="201" spans="1:72" ht="15.75" customHeight="1" x14ac:dyDescent="0.2">
      <c r="AF201" s="21"/>
      <c r="AG201" s="21"/>
      <c r="BP201" s="21"/>
      <c r="BQ201" s="21"/>
      <c r="BR201" s="21"/>
      <c r="BS201" s="21"/>
      <c r="BT201" s="21"/>
    </row>
    <row r="202" spans="1:72" ht="15.75" customHeight="1" x14ac:dyDescent="0.2">
      <c r="AF202" s="21"/>
      <c r="AG202" s="21"/>
      <c r="BP202" s="21"/>
      <c r="BQ202" s="21"/>
      <c r="BR202" s="21"/>
      <c r="BS202" s="21"/>
      <c r="BT202" s="21"/>
    </row>
    <row r="203" spans="1:72" ht="15.75" customHeight="1" x14ac:dyDescent="0.2">
      <c r="AF203" s="21"/>
      <c r="AG203" s="21"/>
      <c r="BP203" s="21"/>
      <c r="BQ203" s="21"/>
      <c r="BR203" s="21"/>
      <c r="BS203" s="21"/>
      <c r="BT203" s="21"/>
    </row>
    <row r="204" spans="1:72" ht="15.75" customHeight="1" x14ac:dyDescent="0.2">
      <c r="AF204" s="21"/>
      <c r="AG204" s="21"/>
      <c r="BP204" s="21"/>
      <c r="BQ204" s="21"/>
      <c r="BR204" s="21"/>
      <c r="BS204" s="21"/>
      <c r="BT204" s="21"/>
    </row>
    <row r="205" spans="1:72" ht="15.75" customHeight="1" x14ac:dyDescent="0.2">
      <c r="AF205" s="21"/>
      <c r="AG205" s="21"/>
      <c r="BP205" s="21"/>
      <c r="BQ205" s="21"/>
      <c r="BR205" s="21"/>
      <c r="BS205" s="21"/>
      <c r="BT205" s="21"/>
    </row>
    <row r="206" spans="1:72" ht="15.75" customHeight="1" x14ac:dyDescent="0.2">
      <c r="AF206" s="21"/>
      <c r="AG206" s="21"/>
      <c r="BP206" s="21"/>
      <c r="BQ206" s="21"/>
      <c r="BR206" s="21"/>
      <c r="BS206" s="21"/>
      <c r="BT206" s="21"/>
    </row>
    <row r="207" spans="1:72" ht="15.75" customHeight="1" x14ac:dyDescent="0.2">
      <c r="AF207" s="21"/>
      <c r="AG207" s="21"/>
      <c r="BP207" s="21"/>
      <c r="BQ207" s="21"/>
      <c r="BR207" s="21"/>
      <c r="BS207" s="21"/>
      <c r="BT207" s="21"/>
    </row>
    <row r="208" spans="1:72" ht="15.75" customHeight="1" x14ac:dyDescent="0.2">
      <c r="AF208" s="21"/>
      <c r="AG208" s="21"/>
      <c r="BP208" s="21"/>
      <c r="BQ208" s="21"/>
      <c r="BR208" s="21"/>
      <c r="BS208" s="21"/>
      <c r="BT208" s="21"/>
    </row>
    <row r="209" spans="32:72" ht="15.75" customHeight="1" x14ac:dyDescent="0.2">
      <c r="AF209" s="21"/>
      <c r="AG209" s="21"/>
      <c r="BP209" s="21"/>
      <c r="BQ209" s="21"/>
      <c r="BR209" s="21"/>
      <c r="BS209" s="21"/>
      <c r="BT209" s="21"/>
    </row>
    <row r="210" spans="32:72" ht="15.75" customHeight="1" x14ac:dyDescent="0.2">
      <c r="AF210" s="21"/>
      <c r="AG210" s="21"/>
      <c r="BP210" s="21"/>
      <c r="BQ210" s="21"/>
      <c r="BR210" s="21"/>
      <c r="BS210" s="21"/>
      <c r="BT210" s="21"/>
    </row>
    <row r="211" spans="32:72" ht="15.75" customHeight="1" x14ac:dyDescent="0.2">
      <c r="AF211" s="21"/>
      <c r="AG211" s="21"/>
      <c r="BP211" s="21"/>
      <c r="BQ211" s="21"/>
      <c r="BR211" s="21"/>
      <c r="BS211" s="21"/>
      <c r="BT211" s="21"/>
    </row>
    <row r="212" spans="32:72" ht="15.75" customHeight="1" x14ac:dyDescent="0.2">
      <c r="AF212" s="21"/>
      <c r="AG212" s="21"/>
      <c r="BP212" s="21"/>
      <c r="BQ212" s="21"/>
      <c r="BR212" s="21"/>
      <c r="BS212" s="21"/>
      <c r="BT212" s="21"/>
    </row>
    <row r="213" spans="32:72" ht="15.75" customHeight="1" x14ac:dyDescent="0.2">
      <c r="AF213" s="21"/>
      <c r="AG213" s="21"/>
      <c r="BP213" s="21"/>
      <c r="BQ213" s="21"/>
      <c r="BR213" s="21"/>
      <c r="BS213" s="21"/>
      <c r="BT213" s="21"/>
    </row>
    <row r="214" spans="32:72" ht="15.75" customHeight="1" x14ac:dyDescent="0.2">
      <c r="AF214" s="21"/>
      <c r="AG214" s="21"/>
      <c r="BP214" s="21"/>
      <c r="BQ214" s="21"/>
      <c r="BR214" s="21"/>
      <c r="BS214" s="21"/>
      <c r="BT214" s="21"/>
    </row>
    <row r="215" spans="32:72" ht="15.75" customHeight="1" x14ac:dyDescent="0.2">
      <c r="AF215" s="21"/>
      <c r="AG215" s="21"/>
      <c r="BP215" s="21"/>
      <c r="BQ215" s="21"/>
      <c r="BR215" s="21"/>
      <c r="BS215" s="21"/>
      <c r="BT215" s="21"/>
    </row>
    <row r="216" spans="32:72" ht="15.75" customHeight="1" x14ac:dyDescent="0.2">
      <c r="AF216" s="21"/>
      <c r="AG216" s="21"/>
      <c r="BP216" s="21"/>
      <c r="BQ216" s="21"/>
      <c r="BR216" s="21"/>
      <c r="BS216" s="21"/>
      <c r="BT216" s="21"/>
    </row>
    <row r="217" spans="32:72" ht="15.75" customHeight="1" x14ac:dyDescent="0.2">
      <c r="AF217" s="21"/>
      <c r="AG217" s="21"/>
      <c r="BP217" s="21"/>
      <c r="BQ217" s="21"/>
      <c r="BR217" s="21"/>
      <c r="BS217" s="21"/>
      <c r="BT217" s="21"/>
    </row>
    <row r="218" spans="32:72" ht="15.75" customHeight="1" x14ac:dyDescent="0.2">
      <c r="AF218" s="21"/>
      <c r="AG218" s="21"/>
      <c r="BP218" s="21"/>
      <c r="BQ218" s="21"/>
      <c r="BR218" s="21"/>
      <c r="BS218" s="21"/>
      <c r="BT218" s="21"/>
    </row>
    <row r="219" spans="32:72" ht="15.75" customHeight="1" x14ac:dyDescent="0.2">
      <c r="AF219" s="21"/>
      <c r="AG219" s="21"/>
      <c r="BP219" s="21"/>
      <c r="BQ219" s="21"/>
      <c r="BR219" s="21"/>
      <c r="BS219" s="21"/>
      <c r="BT219" s="21"/>
    </row>
    <row r="220" spans="32:72" ht="15.75" customHeight="1" x14ac:dyDescent="0.2">
      <c r="AF220" s="21"/>
      <c r="AG220" s="21"/>
      <c r="BP220" s="21"/>
      <c r="BQ220" s="21"/>
      <c r="BR220" s="21"/>
      <c r="BS220" s="21"/>
      <c r="BT220" s="21"/>
    </row>
    <row r="221" spans="32:72" ht="15.75" customHeight="1" x14ac:dyDescent="0.2">
      <c r="AF221" s="21"/>
      <c r="AG221" s="21"/>
      <c r="BP221" s="21"/>
      <c r="BQ221" s="21"/>
      <c r="BR221" s="21"/>
      <c r="BS221" s="21"/>
      <c r="BT221" s="21"/>
    </row>
    <row r="222" spans="32:72" ht="15.75" customHeight="1" x14ac:dyDescent="0.2">
      <c r="AF222" s="21"/>
      <c r="AG222" s="21"/>
      <c r="BP222" s="21"/>
      <c r="BQ222" s="21"/>
      <c r="BR222" s="21"/>
      <c r="BS222" s="21"/>
      <c r="BT222" s="21"/>
    </row>
    <row r="223" spans="32:72" ht="15.75" customHeight="1" x14ac:dyDescent="0.2">
      <c r="AF223" s="21"/>
      <c r="AG223" s="21"/>
      <c r="BP223" s="21"/>
      <c r="BQ223" s="21"/>
      <c r="BR223" s="21"/>
      <c r="BS223" s="21"/>
      <c r="BT223" s="21"/>
    </row>
    <row r="224" spans="32:7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autoFilter ref="A5:BV5" xr:uid="{00000000-0009-0000-0000-000001000000}"/>
  <sortState xmlns:xlrd2="http://schemas.microsoft.com/office/spreadsheetml/2017/richdata2" ref="A9:BV21">
    <sortCondition ref="A9:A21"/>
    <sortCondition ref="B9:B21"/>
    <sortCondition ref="C9:C21"/>
  </sortState>
  <mergeCells count="44">
    <mergeCell ref="W3:Y3"/>
    <mergeCell ref="W4:Y4"/>
    <mergeCell ref="AL2:AN2"/>
    <mergeCell ref="AC2:AE2"/>
    <mergeCell ref="T3:V3"/>
    <mergeCell ref="T4:V4"/>
    <mergeCell ref="AL3:AN3"/>
    <mergeCell ref="Z4:AB4"/>
    <mergeCell ref="BP3:BR3"/>
    <mergeCell ref="BS3:BU3"/>
    <mergeCell ref="AR3:AT3"/>
    <mergeCell ref="AX3:AZ3"/>
    <mergeCell ref="BA3:BC3"/>
    <mergeCell ref="BD3:BF3"/>
    <mergeCell ref="BG3:BI3"/>
    <mergeCell ref="BJ3:BL3"/>
    <mergeCell ref="BM3:BO3"/>
    <mergeCell ref="AU3:AW3"/>
    <mergeCell ref="AO3:AQ3"/>
    <mergeCell ref="K4:M4"/>
    <mergeCell ref="N4:P4"/>
    <mergeCell ref="Q4:S4"/>
    <mergeCell ref="AC4:AE4"/>
    <mergeCell ref="AF4:AH4"/>
    <mergeCell ref="AL4:AN4"/>
    <mergeCell ref="AO4:AQ4"/>
    <mergeCell ref="K3:M3"/>
    <mergeCell ref="N3:P3"/>
    <mergeCell ref="Q3:S3"/>
    <mergeCell ref="AC3:AE3"/>
    <mergeCell ref="AF3:AH3"/>
    <mergeCell ref="AI3:AK3"/>
    <mergeCell ref="AI4:AK4"/>
    <mergeCell ref="Z3:AB3"/>
    <mergeCell ref="BP4:BR4"/>
    <mergeCell ref="BS4:BU4"/>
    <mergeCell ref="AR4:AT4"/>
    <mergeCell ref="AX4:AZ4"/>
    <mergeCell ref="BA4:BC4"/>
    <mergeCell ref="BD4:BF4"/>
    <mergeCell ref="BG4:BI4"/>
    <mergeCell ref="BJ4:BL4"/>
    <mergeCell ref="BM4:BO4"/>
    <mergeCell ref="AU4:AW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4BFA-3DAE-2741-A35E-701AFD96A5D3}">
  <dimension ref="B4:L24"/>
  <sheetViews>
    <sheetView workbookViewId="0">
      <selection activeCell="E19" sqref="E19"/>
    </sheetView>
  </sheetViews>
  <sheetFormatPr baseColWidth="10" defaultRowHeight="16" x14ac:dyDescent="0.2"/>
  <sheetData>
    <row r="4" spans="2:12" x14ac:dyDescent="0.2">
      <c r="B4" s="64" t="s">
        <v>108</v>
      </c>
      <c r="C4">
        <v>21</v>
      </c>
      <c r="F4" s="64" t="s">
        <v>109</v>
      </c>
      <c r="G4">
        <v>23</v>
      </c>
      <c r="J4" s="64" t="s">
        <v>109</v>
      </c>
      <c r="K4">
        <v>22</v>
      </c>
    </row>
    <row r="5" spans="2:12" x14ac:dyDescent="0.2">
      <c r="B5" s="64">
        <v>1</v>
      </c>
      <c r="F5" s="64">
        <v>1</v>
      </c>
      <c r="J5" s="64">
        <v>1</v>
      </c>
    </row>
    <row r="6" spans="2:12" x14ac:dyDescent="0.2">
      <c r="B6" s="64">
        <v>2</v>
      </c>
      <c r="F6" s="64">
        <v>2</v>
      </c>
      <c r="J6" s="64">
        <v>2</v>
      </c>
    </row>
    <row r="7" spans="2:12" x14ac:dyDescent="0.2">
      <c r="B7" s="64">
        <v>3</v>
      </c>
      <c r="F7" s="64">
        <v>3</v>
      </c>
      <c r="J7" s="64">
        <v>3</v>
      </c>
    </row>
    <row r="8" spans="2:12" x14ac:dyDescent="0.2">
      <c r="B8" s="64">
        <v>4</v>
      </c>
      <c r="F8" s="64">
        <v>4</v>
      </c>
      <c r="J8" s="64">
        <v>4</v>
      </c>
    </row>
    <row r="9" spans="2:12" x14ac:dyDescent="0.2">
      <c r="B9" s="64">
        <v>5</v>
      </c>
      <c r="F9" s="64">
        <v>5</v>
      </c>
      <c r="G9" s="71" t="s">
        <v>111</v>
      </c>
      <c r="H9" s="70">
        <v>6.4160000000000004</v>
      </c>
      <c r="J9" s="64">
        <v>5</v>
      </c>
    </row>
    <row r="10" spans="2:12" x14ac:dyDescent="0.2">
      <c r="B10" s="64">
        <v>6</v>
      </c>
      <c r="F10" s="64">
        <v>6</v>
      </c>
      <c r="G10" s="66" t="s">
        <v>110</v>
      </c>
      <c r="H10">
        <v>5.766</v>
      </c>
      <c r="J10" s="64">
        <v>6</v>
      </c>
    </row>
    <row r="11" spans="2:12" x14ac:dyDescent="0.2">
      <c r="B11" s="64">
        <v>7</v>
      </c>
      <c r="J11" s="64">
        <v>7</v>
      </c>
    </row>
    <row r="12" spans="2:12" x14ac:dyDescent="0.2">
      <c r="B12" s="64">
        <v>8</v>
      </c>
      <c r="J12" s="64">
        <v>8</v>
      </c>
    </row>
    <row r="13" spans="2:12" x14ac:dyDescent="0.2">
      <c r="B13" s="64">
        <v>9</v>
      </c>
      <c r="C13" s="64" t="s">
        <v>104</v>
      </c>
      <c r="D13" s="64">
        <v>6.6260000000000003</v>
      </c>
      <c r="J13" s="64">
        <v>9</v>
      </c>
      <c r="K13" s="67" t="s">
        <v>112</v>
      </c>
      <c r="L13">
        <v>6.782</v>
      </c>
    </row>
    <row r="14" spans="2:12" x14ac:dyDescent="0.2">
      <c r="B14" s="64">
        <v>10</v>
      </c>
      <c r="C14" s="69" t="s">
        <v>102</v>
      </c>
      <c r="D14" s="70">
        <v>5.399</v>
      </c>
      <c r="J14" s="64">
        <v>10</v>
      </c>
      <c r="K14" s="72" t="s">
        <v>117</v>
      </c>
      <c r="L14" s="70">
        <v>6.1159999999999997</v>
      </c>
    </row>
    <row r="15" spans="2:12" x14ac:dyDescent="0.2">
      <c r="B15" s="64">
        <v>11</v>
      </c>
      <c r="C15" s="64" t="s">
        <v>105</v>
      </c>
      <c r="D15" s="64">
        <v>5.1989999999999998</v>
      </c>
      <c r="J15" s="64">
        <v>11</v>
      </c>
      <c r="K15" s="68" t="s">
        <v>116</v>
      </c>
      <c r="L15">
        <v>5.5490000000000004</v>
      </c>
    </row>
    <row r="16" spans="2:12" x14ac:dyDescent="0.2">
      <c r="B16" s="64">
        <v>12</v>
      </c>
      <c r="C16" s="64" t="s">
        <v>106</v>
      </c>
      <c r="D16" s="64">
        <v>3.4329999999999998</v>
      </c>
      <c r="J16" s="64">
        <v>12</v>
      </c>
      <c r="K16" s="68" t="s">
        <v>115</v>
      </c>
      <c r="L16">
        <v>5.7329999999999997</v>
      </c>
    </row>
    <row r="17" spans="2:12" x14ac:dyDescent="0.2">
      <c r="B17" s="64">
        <v>13</v>
      </c>
      <c r="C17" s="64" t="s">
        <v>103</v>
      </c>
      <c r="D17">
        <v>2.9159999999999999</v>
      </c>
      <c r="J17" s="64">
        <v>13</v>
      </c>
      <c r="K17" s="68" t="s">
        <v>114</v>
      </c>
      <c r="L17">
        <v>5.5990000000000002</v>
      </c>
    </row>
    <row r="18" spans="2:12" x14ac:dyDescent="0.2">
      <c r="B18" s="64"/>
      <c r="C18" s="64"/>
      <c r="J18" s="64">
        <v>14</v>
      </c>
      <c r="K18" s="68" t="s">
        <v>119</v>
      </c>
      <c r="L18">
        <v>4.2990000000000004</v>
      </c>
    </row>
    <row r="19" spans="2:12" x14ac:dyDescent="0.2">
      <c r="B19" s="64"/>
      <c r="J19" s="64">
        <v>15</v>
      </c>
      <c r="K19" s="68" t="s">
        <v>118</v>
      </c>
      <c r="L19">
        <v>2.4830000000000001</v>
      </c>
    </row>
    <row r="20" spans="2:12" x14ac:dyDescent="0.2">
      <c r="B20" s="64"/>
      <c r="J20" s="64">
        <v>16</v>
      </c>
      <c r="K20" s="67" t="s">
        <v>113</v>
      </c>
      <c r="L20">
        <v>2.2650000000000001</v>
      </c>
    </row>
    <row r="21" spans="2:12" x14ac:dyDescent="0.2">
      <c r="B21" s="64"/>
      <c r="J21" s="64">
        <v>17</v>
      </c>
      <c r="K21" s="67"/>
    </row>
    <row r="22" spans="2:12" x14ac:dyDescent="0.2">
      <c r="B22" s="64"/>
      <c r="J22" s="64">
        <v>18</v>
      </c>
    </row>
    <row r="23" spans="2:12" x14ac:dyDescent="0.2">
      <c r="B23" s="64"/>
      <c r="J23" s="64">
        <v>19</v>
      </c>
    </row>
    <row r="24" spans="2:12" x14ac:dyDescent="0.2">
      <c r="J24" s="64">
        <v>20</v>
      </c>
      <c r="K24" s="65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Para</vt:lpstr>
      <vt:lpstr>ms vypocet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2022-06-21T16:23:22Z</dcterms:created>
  <dcterms:modified xsi:type="dcterms:W3CDTF">2024-12-27T20:12:29Z</dcterms:modified>
</cp:coreProperties>
</file>