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ndáty 2024" sheetId="1" r:id="rId4"/>
    <sheet state="visible" name="Vrcholové podujatia 2024" sheetId="2" r:id="rId5"/>
  </sheets>
  <definedNames/>
  <calcPr/>
  <extLst>
    <ext uri="GoogleSheetsCustomDataVersion2">
      <go:sheetsCustomData xmlns:go="http://customooxmlschemas.google.com/" r:id="rId6" roundtripDataChecksum="GyPwjMtBF/ZCSDj50KDLBKZC+MEFgJrb2iH0R7LIbj0="/>
    </ext>
  </extLst>
</workbook>
</file>

<file path=xl/sharedStrings.xml><?xml version="1.0" encoding="utf-8"?>
<sst xmlns="http://schemas.openxmlformats.org/spreadsheetml/2006/main" count="83" uniqueCount="61">
  <si>
    <t>Mandáty na VZ 22.06.2025 s nápočtom k 31.12.2024</t>
  </si>
  <si>
    <t>P. č.</t>
  </si>
  <si>
    <t>Klub</t>
  </si>
  <si>
    <t xml:space="preserve">Delegáti podľa článku 6, bod 3 </t>
  </si>
  <si>
    <t xml:space="preserve">písmeno a) </t>
  </si>
  <si>
    <t xml:space="preserve">písmeno b) </t>
  </si>
  <si>
    <t xml:space="preserve">písmeno c) </t>
  </si>
  <si>
    <t xml:space="preserve">písmeno d) </t>
  </si>
  <si>
    <t xml:space="preserve">písmeno e) </t>
  </si>
  <si>
    <t xml:space="preserve">písmeno f) </t>
  </si>
  <si>
    <t xml:space="preserve">písmeno g) </t>
  </si>
  <si>
    <t xml:space="preserve">písmeno h) </t>
  </si>
  <si>
    <t>SPOLU</t>
  </si>
  <si>
    <t>Počet členov k 31.12.2024</t>
  </si>
  <si>
    <t>Delegát</t>
  </si>
  <si>
    <t>Počet členov s licenciou</t>
  </si>
  <si>
    <t xml:space="preserve"> 1.miesto liga zápas</t>
  </si>
  <si>
    <t xml:space="preserve">Delegát </t>
  </si>
  <si>
    <t xml:space="preserve"> 1.miesto liga poomsae</t>
  </si>
  <si>
    <t xml:space="preserve"> 1.miesto MSR celkom</t>
  </si>
  <si>
    <t>Reprezentant  viac ako 3</t>
  </si>
  <si>
    <t>Športový odborník</t>
  </si>
  <si>
    <t>Účasť na vrch. Podujatí</t>
  </si>
  <si>
    <t>ŠKP KE ILYO TKD</t>
  </si>
  <si>
    <t>ŠKP BA Ryong TKD</t>
  </si>
  <si>
    <t>HAKIMI TKD RV</t>
  </si>
  <si>
    <t>KORYO UPJŠ KE</t>
  </si>
  <si>
    <t>ILYO TKD TRENČÍN</t>
  </si>
  <si>
    <t>FALCON TKD RS</t>
  </si>
  <si>
    <t>BLACK TIGER SN</t>
  </si>
  <si>
    <t>HNÚŠŤA TKD</t>
  </si>
  <si>
    <t>HUMENNÉ TKD</t>
  </si>
  <si>
    <t>ILYO TKD ZVOLEN</t>
  </si>
  <si>
    <t>4U TKD LM</t>
  </si>
  <si>
    <t xml:space="preserve">KORYO RV PANTHERS </t>
  </si>
  <si>
    <t>STAR-CLUB BU, KE</t>
  </si>
  <si>
    <t>ILYO TKD PREŠOV</t>
  </si>
  <si>
    <t>TKD TITAN GYM BA</t>
  </si>
  <si>
    <t>KORYO</t>
  </si>
  <si>
    <t>MSJ Korea</t>
  </si>
  <si>
    <t>Kaminská</t>
  </si>
  <si>
    <t>ILYO KE</t>
  </si>
  <si>
    <t>Frgolec Damien</t>
  </si>
  <si>
    <t>RYONG</t>
  </si>
  <si>
    <t xml:space="preserve">Zagyiová </t>
  </si>
  <si>
    <t>BLACK SN</t>
  </si>
  <si>
    <t>Pernischová</t>
  </si>
  <si>
    <t>Krupjaková</t>
  </si>
  <si>
    <t>Hanušovský</t>
  </si>
  <si>
    <t>Mamuti</t>
  </si>
  <si>
    <t>Ižarik daniel</t>
  </si>
  <si>
    <t>MES Belehrad</t>
  </si>
  <si>
    <t>Frgolec Miroslav</t>
  </si>
  <si>
    <t>KORYO KE</t>
  </si>
  <si>
    <t>ME 21</t>
  </si>
  <si>
    <t>Me kadetov</t>
  </si>
  <si>
    <t>Kaminský</t>
  </si>
  <si>
    <t>Sebok</t>
  </si>
  <si>
    <t>Turzakova</t>
  </si>
  <si>
    <t>EQ</t>
  </si>
  <si>
    <t xml:space="preserve">Pernischová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</si>
</sst>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theme="1"/>
      <name val="Calibri"/>
      <scheme val="minor"/>
    </font>
    <font>
      <b/>
      <sz val="11.0"/>
      <color rgb="FF000000"/>
      <name val="Calibri"/>
    </font>
    <font/>
    <font>
      <b/>
      <sz val="8.0"/>
      <color rgb="FF000000"/>
      <name val="Calibri"/>
    </font>
    <font>
      <sz val="8.0"/>
      <color rgb="FF000000"/>
      <name val="Calibri"/>
    </font>
    <font>
      <sz val="11.0"/>
      <color theme="1"/>
      <name val="Calibri"/>
    </font>
    <font>
      <sz val="8.0"/>
      <color theme="1"/>
      <name val="Calibri"/>
    </font>
    <font>
      <sz val="8.0"/>
      <color rgb="FF00B0F0"/>
      <name val="Calibri"/>
    </font>
    <font>
      <sz val="10.0"/>
      <color theme="1"/>
      <name val="Calibri"/>
    </font>
    <font>
      <sz val="10.0"/>
      <color rgb="FF000000"/>
      <name val="Calibri"/>
    </font>
    <font>
      <sz val="12.0"/>
      <color theme="1"/>
      <name val="Calibri"/>
    </font>
    <font>
      <color theme="1"/>
      <name val="Calibri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theme="9"/>
        <bgColor theme="9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horizontal="center" vertical="center"/>
    </xf>
    <xf borderId="0" fillId="0" fontId="5" numFmtId="0" xfId="0" applyAlignment="1" applyFont="1">
      <alignment shrinkToFit="0" vertical="center" wrapText="1"/>
    </xf>
    <xf borderId="5" fillId="0" fontId="2" numFmtId="0" xfId="0" applyBorder="1" applyFont="1"/>
    <xf borderId="6" fillId="4" fontId="4" numFmtId="0" xfId="0" applyAlignment="1" applyBorder="1" applyFill="1" applyFont="1">
      <alignment vertical="center"/>
    </xf>
    <xf borderId="6" fillId="3" fontId="4" numFmtId="0" xfId="0" applyAlignment="1" applyBorder="1" applyFont="1">
      <alignment horizontal="center" vertical="center"/>
    </xf>
    <xf borderId="6" fillId="3" fontId="4" numFmtId="0" xfId="0" applyAlignment="1" applyBorder="1" applyFont="1">
      <alignment vertical="center"/>
    </xf>
    <xf borderId="4" fillId="3" fontId="4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shrinkToFit="0" vertical="center" wrapText="1"/>
    </xf>
    <xf borderId="4" fillId="5" fontId="6" numFmtId="0" xfId="0" applyAlignment="1" applyBorder="1" applyFill="1" applyFont="1">
      <alignment horizontal="center" shrinkToFit="0" vertical="center" wrapText="1"/>
    </xf>
    <xf borderId="7" fillId="0" fontId="2" numFmtId="0" xfId="0" applyBorder="1" applyFont="1"/>
    <xf borderId="8" fillId="6" fontId="4" numFmtId="0" xfId="0" applyAlignment="1" applyBorder="1" applyFill="1" applyFont="1">
      <alignment horizontal="right" shrinkToFit="0" vertical="center" wrapText="1"/>
    </xf>
    <xf borderId="6" fillId="6" fontId="4" numFmtId="0" xfId="0" applyAlignment="1" applyBorder="1" applyFont="1">
      <alignment shrinkToFit="0" vertical="center" wrapText="1"/>
    </xf>
    <xf borderId="6" fillId="7" fontId="4" numFmtId="0" xfId="0" applyAlignment="1" applyBorder="1" applyFill="1" applyFont="1">
      <alignment horizontal="center" vertical="center"/>
    </xf>
    <xf borderId="6" fillId="3" fontId="4" numFmtId="0" xfId="0" applyAlignment="1" applyBorder="1" applyFont="1">
      <alignment horizontal="center" shrinkToFit="0" vertical="center" wrapText="1"/>
    </xf>
    <xf borderId="6" fillId="7" fontId="4" numFmtId="0" xfId="0" applyAlignment="1" applyBorder="1" applyFont="1">
      <alignment horizontal="center" shrinkToFit="0" vertical="center" wrapText="1"/>
    </xf>
    <xf borderId="6" fillId="6" fontId="4" numFmtId="0" xfId="0" applyAlignment="1" applyBorder="1" applyFont="1">
      <alignment horizontal="center" vertical="center"/>
    </xf>
    <xf borderId="6" fillId="6" fontId="7" numFmtId="0" xfId="0" applyAlignment="1" applyBorder="1" applyFont="1">
      <alignment horizontal="center" vertical="center"/>
    </xf>
    <xf borderId="6" fillId="3" fontId="7" numFmtId="0" xfId="0" applyAlignment="1" applyBorder="1" applyFont="1">
      <alignment horizontal="center" vertical="center"/>
    </xf>
    <xf borderId="6" fillId="8" fontId="4" numFmtId="0" xfId="0" applyAlignment="1" applyBorder="1" applyFill="1" applyFont="1">
      <alignment horizontal="center" vertical="center"/>
    </xf>
    <xf borderId="6" fillId="3" fontId="6" numFmtId="0" xfId="0" applyAlignment="1" applyBorder="1" applyFont="1">
      <alignment horizontal="center" vertical="center"/>
    </xf>
    <xf borderId="6" fillId="9" fontId="6" numFmtId="0" xfId="0" applyAlignment="1" applyBorder="1" applyFill="1" applyFont="1">
      <alignment horizontal="center" vertical="center"/>
    </xf>
    <xf borderId="6" fillId="3" fontId="4" numFmtId="0" xfId="0" applyAlignment="1" applyBorder="1" applyFont="1">
      <alignment horizontal="center" readingOrder="0" vertical="center"/>
    </xf>
    <xf borderId="6" fillId="6" fontId="3" numFmtId="0" xfId="0" applyAlignment="1" applyBorder="1" applyFont="1">
      <alignment horizontal="center" vertical="center"/>
    </xf>
    <xf borderId="6" fillId="8" fontId="6" numFmtId="0" xfId="0" applyAlignment="1" applyBorder="1" applyFont="1">
      <alignment horizontal="center" vertical="center"/>
    </xf>
    <xf borderId="6" fillId="9" fontId="4" numFmtId="0" xfId="0" applyAlignment="1" applyBorder="1" applyFont="1">
      <alignment horizontal="center" vertical="center"/>
    </xf>
    <xf borderId="6" fillId="8" fontId="7" numFmtId="0" xfId="0" applyAlignment="1" applyBorder="1" applyFont="1">
      <alignment horizontal="center" vertical="center"/>
    </xf>
    <xf borderId="6" fillId="8" fontId="8" numFmtId="0" xfId="0" applyAlignment="1" applyBorder="1" applyFont="1">
      <alignment vertical="center"/>
    </xf>
    <xf borderId="6" fillId="3" fontId="8" numFmtId="0" xfId="0" applyAlignment="1" applyBorder="1" applyFont="1">
      <alignment vertical="center"/>
    </xf>
    <xf borderId="6" fillId="8" fontId="8" numFmtId="0" xfId="0" applyAlignment="1" applyBorder="1" applyFont="1">
      <alignment horizontal="center" vertical="center"/>
    </xf>
    <xf borderId="6" fillId="3" fontId="8" numFmtId="0" xfId="0" applyAlignment="1" applyBorder="1" applyFont="1">
      <alignment horizontal="center" vertical="center"/>
    </xf>
    <xf borderId="6" fillId="8" fontId="9" numFmtId="0" xfId="0" applyAlignment="1" applyBorder="1" applyFont="1">
      <alignment vertical="center"/>
    </xf>
    <xf borderId="7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shrinkToFit="0" vertical="center" wrapText="1"/>
    </xf>
    <xf borderId="0" fillId="0" fontId="10" numFmtId="0" xfId="0" applyFont="1"/>
    <xf borderId="0" fillId="0" fontId="11" numFmtId="0" xfId="0" applyFont="1"/>
    <xf borderId="10" fillId="10" fontId="10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Relationship Id="rId3" Type="http://schemas.openxmlformats.org/officeDocument/2006/relationships/image" Target="../media/image3.png"/><Relationship Id="rId4" Type="http://schemas.openxmlformats.org/officeDocument/2006/relationships/image" Target="../media/image2.png"/><Relationship Id="rId5" Type="http://schemas.openxmlformats.org/officeDocument/2006/relationships/image" Target="../media/image6.png"/><Relationship Id="rId6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6496050" cy="2047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304800</xdr:colOff>
      <xdr:row>12</xdr:row>
      <xdr:rowOff>76200</xdr:rowOff>
    </xdr:from>
    <xdr:ext cx="3867150" cy="195262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276225</xdr:colOff>
      <xdr:row>22</xdr:row>
      <xdr:rowOff>180975</xdr:rowOff>
    </xdr:from>
    <xdr:ext cx="3905250" cy="12477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333375</xdr:colOff>
      <xdr:row>30</xdr:row>
      <xdr:rowOff>9525</xdr:rowOff>
    </xdr:from>
    <xdr:ext cx="3705225" cy="11525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428625</xdr:colOff>
      <xdr:row>35</xdr:row>
      <xdr:rowOff>152400</xdr:rowOff>
    </xdr:from>
    <xdr:ext cx="4267200" cy="1181100"/>
    <xdr:pic>
      <xdr:nvPicPr>
        <xdr:cNvPr id="0" name="image6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44</xdr:row>
      <xdr:rowOff>0</xdr:rowOff>
    </xdr:from>
    <xdr:ext cx="5067300" cy="685800"/>
    <xdr:pic>
      <xdr:nvPicPr>
        <xdr:cNvPr id="0" name="image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1.22" defaultRowHeight="15.0"/>
  <cols>
    <col customWidth="1" min="1" max="1" width="4.56"/>
    <col customWidth="1" min="2" max="2" width="10.78"/>
    <col customWidth="1" min="3" max="26" width="8.67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>
      <c r="A2" s="4" t="s">
        <v>1</v>
      </c>
      <c r="B2" s="4" t="s">
        <v>2</v>
      </c>
      <c r="C2" s="5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6"/>
    </row>
    <row r="3">
      <c r="A3" s="7"/>
      <c r="B3" s="7"/>
      <c r="C3" s="8" t="s">
        <v>4</v>
      </c>
      <c r="D3" s="9">
        <v>2024.0</v>
      </c>
      <c r="E3" s="8" t="s">
        <v>5</v>
      </c>
      <c r="F3" s="9">
        <v>2024.0</v>
      </c>
      <c r="G3" s="8" t="s">
        <v>6</v>
      </c>
      <c r="H3" s="10">
        <v>2024.0</v>
      </c>
      <c r="I3" s="8" t="s">
        <v>7</v>
      </c>
      <c r="J3" s="10">
        <v>2024.0</v>
      </c>
      <c r="K3" s="8" t="s">
        <v>8</v>
      </c>
      <c r="L3" s="10">
        <v>2024.0</v>
      </c>
      <c r="M3" s="8" t="s">
        <v>9</v>
      </c>
      <c r="N3" s="10">
        <v>2024.0</v>
      </c>
      <c r="O3" s="8" t="s">
        <v>10</v>
      </c>
      <c r="P3" s="10">
        <v>2024.0</v>
      </c>
      <c r="Q3" s="8" t="s">
        <v>11</v>
      </c>
      <c r="R3" s="10">
        <v>2024.0</v>
      </c>
      <c r="S3" s="4" t="s">
        <v>12</v>
      </c>
      <c r="T3" s="6"/>
    </row>
    <row r="4">
      <c r="A4" s="7"/>
      <c r="B4" s="7"/>
      <c r="C4" s="11" t="s">
        <v>13</v>
      </c>
      <c r="D4" s="11" t="s">
        <v>14</v>
      </c>
      <c r="E4" s="11" t="s">
        <v>15</v>
      </c>
      <c r="F4" s="11" t="s">
        <v>14</v>
      </c>
      <c r="G4" s="12" t="s">
        <v>16</v>
      </c>
      <c r="H4" s="12" t="s">
        <v>17</v>
      </c>
      <c r="I4" s="12" t="s">
        <v>18</v>
      </c>
      <c r="J4" s="12" t="s">
        <v>17</v>
      </c>
      <c r="K4" s="12" t="s">
        <v>19</v>
      </c>
      <c r="L4" s="12" t="s">
        <v>14</v>
      </c>
      <c r="M4" s="12" t="s">
        <v>20</v>
      </c>
      <c r="N4" s="11" t="s">
        <v>17</v>
      </c>
      <c r="O4" s="12" t="s">
        <v>21</v>
      </c>
      <c r="P4" s="11" t="s">
        <v>17</v>
      </c>
      <c r="Q4" s="13" t="s">
        <v>22</v>
      </c>
      <c r="R4" s="11" t="s">
        <v>17</v>
      </c>
      <c r="S4" s="7"/>
      <c r="T4" s="6"/>
    </row>
    <row r="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6"/>
    </row>
    <row r="6">
      <c r="A6" s="15">
        <v>1.0</v>
      </c>
      <c r="B6" s="16" t="s">
        <v>23</v>
      </c>
      <c r="C6" s="17">
        <v>259.0</v>
      </c>
      <c r="D6" s="18">
        <v>3.0</v>
      </c>
      <c r="E6" s="19">
        <v>242.0</v>
      </c>
      <c r="F6" s="9">
        <v>10.0</v>
      </c>
      <c r="G6" s="20">
        <v>1.0</v>
      </c>
      <c r="H6" s="9">
        <v>1.0</v>
      </c>
      <c r="I6" s="21"/>
      <c r="J6" s="22"/>
      <c r="K6" s="23"/>
      <c r="L6" s="9"/>
      <c r="M6" s="23">
        <v>6.0</v>
      </c>
      <c r="N6" s="24">
        <v>1.0</v>
      </c>
      <c r="O6" s="25">
        <v>19.0</v>
      </c>
      <c r="P6" s="9">
        <v>1.0</v>
      </c>
      <c r="Q6" s="23">
        <v>2.0</v>
      </c>
      <c r="R6" s="26">
        <v>1.0</v>
      </c>
      <c r="S6" s="27">
        <f t="shared" ref="S6:S20" si="1">D6+F6+H6+J6+L6+N6+P6+R6</f>
        <v>17</v>
      </c>
      <c r="T6" s="6"/>
    </row>
    <row r="7">
      <c r="A7" s="15">
        <v>2.0</v>
      </c>
      <c r="B7" s="16" t="s">
        <v>24</v>
      </c>
      <c r="C7" s="17">
        <v>122.0</v>
      </c>
      <c r="D7" s="18">
        <v>2.0</v>
      </c>
      <c r="E7" s="19">
        <v>122.0</v>
      </c>
      <c r="F7" s="9">
        <v>5.0</v>
      </c>
      <c r="G7" s="28"/>
      <c r="H7" s="24"/>
      <c r="I7" s="28"/>
      <c r="J7" s="24"/>
      <c r="K7" s="28">
        <v>1.0</v>
      </c>
      <c r="L7" s="24">
        <v>1.0</v>
      </c>
      <c r="M7" s="23">
        <v>2.0</v>
      </c>
      <c r="N7" s="24">
        <v>0.0</v>
      </c>
      <c r="O7" s="29">
        <v>9.0</v>
      </c>
      <c r="P7" s="9">
        <v>0.0</v>
      </c>
      <c r="Q7" s="28"/>
      <c r="R7" s="9"/>
      <c r="S7" s="27">
        <f t="shared" si="1"/>
        <v>8</v>
      </c>
      <c r="T7" s="6"/>
    </row>
    <row r="8" ht="16.5" customHeight="1">
      <c r="A8" s="15">
        <v>3.0</v>
      </c>
      <c r="B8" s="16" t="s">
        <v>25</v>
      </c>
      <c r="C8" s="17">
        <v>73.0</v>
      </c>
      <c r="D8" s="18">
        <v>1.0</v>
      </c>
      <c r="E8" s="19">
        <f>65+1</f>
        <v>66</v>
      </c>
      <c r="F8" s="9">
        <v>3.0</v>
      </c>
      <c r="G8" s="21"/>
      <c r="H8" s="22"/>
      <c r="I8" s="21"/>
      <c r="J8" s="22"/>
      <c r="K8" s="30"/>
      <c r="L8" s="22"/>
      <c r="M8" s="23"/>
      <c r="N8" s="24"/>
      <c r="O8" s="29">
        <v>7.0</v>
      </c>
      <c r="P8" s="9">
        <v>0.0</v>
      </c>
      <c r="Q8" s="30"/>
      <c r="R8" s="9"/>
      <c r="S8" s="27">
        <f t="shared" si="1"/>
        <v>4</v>
      </c>
      <c r="T8" s="6"/>
    </row>
    <row r="9">
      <c r="A9" s="15">
        <v>4.0</v>
      </c>
      <c r="B9" s="16" t="s">
        <v>26</v>
      </c>
      <c r="C9" s="17">
        <v>64.0</v>
      </c>
      <c r="D9" s="18">
        <v>1.0</v>
      </c>
      <c r="E9" s="19">
        <v>61.0</v>
      </c>
      <c r="F9" s="9">
        <v>3.0</v>
      </c>
      <c r="G9" s="21"/>
      <c r="H9" s="22"/>
      <c r="I9" s="21"/>
      <c r="J9" s="22"/>
      <c r="K9" s="30"/>
      <c r="L9" s="22"/>
      <c r="M9" s="23">
        <v>3.0</v>
      </c>
      <c r="N9" s="24">
        <v>0.0</v>
      </c>
      <c r="O9" s="25">
        <v>6.0</v>
      </c>
      <c r="P9" s="9">
        <v>0.0</v>
      </c>
      <c r="Q9" s="23"/>
      <c r="R9" s="9"/>
      <c r="S9" s="27">
        <f t="shared" si="1"/>
        <v>4</v>
      </c>
      <c r="T9" s="6"/>
    </row>
    <row r="10">
      <c r="A10" s="15">
        <v>5.0</v>
      </c>
      <c r="B10" s="16" t="s">
        <v>27</v>
      </c>
      <c r="C10" s="17">
        <v>56.0</v>
      </c>
      <c r="D10" s="18">
        <v>1.0</v>
      </c>
      <c r="E10" s="19">
        <v>54.0</v>
      </c>
      <c r="F10" s="9">
        <v>3.0</v>
      </c>
      <c r="G10" s="21"/>
      <c r="H10" s="22"/>
      <c r="I10" s="21"/>
      <c r="J10" s="22"/>
      <c r="K10" s="30"/>
      <c r="L10" s="22"/>
      <c r="M10" s="23"/>
      <c r="N10" s="9"/>
      <c r="O10" s="29">
        <f>4+1</f>
        <v>5</v>
      </c>
      <c r="P10" s="9">
        <v>0.0</v>
      </c>
      <c r="Q10" s="31"/>
      <c r="R10" s="32"/>
      <c r="S10" s="27">
        <f t="shared" si="1"/>
        <v>4</v>
      </c>
      <c r="T10" s="6"/>
    </row>
    <row r="11">
      <c r="A11" s="15">
        <v>6.0</v>
      </c>
      <c r="B11" s="16" t="s">
        <v>28</v>
      </c>
      <c r="C11" s="17">
        <v>44.0</v>
      </c>
      <c r="D11" s="18">
        <v>1.0</v>
      </c>
      <c r="E11" s="19">
        <v>43.0</v>
      </c>
      <c r="F11" s="9">
        <v>2.0</v>
      </c>
      <c r="G11" s="21"/>
      <c r="H11" s="22"/>
      <c r="I11" s="21"/>
      <c r="J11" s="22"/>
      <c r="K11" s="30"/>
      <c r="L11" s="22"/>
      <c r="M11" s="23"/>
      <c r="N11" s="9"/>
      <c r="O11" s="29">
        <v>5.0</v>
      </c>
      <c r="P11" s="9">
        <v>0.0</v>
      </c>
      <c r="Q11" s="31"/>
      <c r="R11" s="32"/>
      <c r="S11" s="27">
        <f t="shared" si="1"/>
        <v>3</v>
      </c>
      <c r="T11" s="6"/>
    </row>
    <row r="12">
      <c r="A12" s="15">
        <v>7.0</v>
      </c>
      <c r="B12" s="16" t="s">
        <v>29</v>
      </c>
      <c r="C12" s="17">
        <v>37.0</v>
      </c>
      <c r="D12" s="18">
        <v>1.0</v>
      </c>
      <c r="E12" s="19">
        <f>31+1</f>
        <v>32</v>
      </c>
      <c r="F12" s="9">
        <v>2.0</v>
      </c>
      <c r="G12" s="21"/>
      <c r="H12" s="22"/>
      <c r="I12" s="21"/>
      <c r="J12" s="22"/>
      <c r="K12" s="30"/>
      <c r="L12" s="22"/>
      <c r="M12" s="23">
        <v>2.0</v>
      </c>
      <c r="N12" s="9">
        <v>0.0</v>
      </c>
      <c r="O12" s="25">
        <v>5.0</v>
      </c>
      <c r="P12" s="9">
        <v>0.0</v>
      </c>
      <c r="Q12" s="33"/>
      <c r="R12" s="34"/>
      <c r="S12" s="27">
        <f t="shared" si="1"/>
        <v>3</v>
      </c>
      <c r="T12" s="6"/>
    </row>
    <row r="13">
      <c r="A13" s="15">
        <v>8.0</v>
      </c>
      <c r="B13" s="16" t="s">
        <v>30</v>
      </c>
      <c r="C13" s="17">
        <v>47.0</v>
      </c>
      <c r="D13" s="18">
        <v>1.0</v>
      </c>
      <c r="E13" s="19">
        <v>45.0</v>
      </c>
      <c r="F13" s="9">
        <v>2.0</v>
      </c>
      <c r="G13" s="21"/>
      <c r="H13" s="22"/>
      <c r="I13" s="20">
        <v>1.0</v>
      </c>
      <c r="J13" s="9">
        <v>1.0</v>
      </c>
      <c r="K13" s="30"/>
      <c r="L13" s="22"/>
      <c r="M13" s="23">
        <v>3.0</v>
      </c>
      <c r="N13" s="9">
        <v>0.0</v>
      </c>
      <c r="O13" s="25">
        <f>6+2</f>
        <v>8</v>
      </c>
      <c r="P13" s="9">
        <v>0.0</v>
      </c>
      <c r="Q13" s="30"/>
      <c r="R13" s="9"/>
      <c r="S13" s="27">
        <f t="shared" si="1"/>
        <v>4</v>
      </c>
      <c r="T13" s="6"/>
    </row>
    <row r="14">
      <c r="A14" s="15">
        <v>9.0</v>
      </c>
      <c r="B14" s="16" t="s">
        <v>31</v>
      </c>
      <c r="C14" s="17">
        <v>25.0</v>
      </c>
      <c r="D14" s="18">
        <v>1.0</v>
      </c>
      <c r="E14" s="19">
        <v>23.0</v>
      </c>
      <c r="F14" s="9">
        <v>1.0</v>
      </c>
      <c r="G14" s="21"/>
      <c r="H14" s="22"/>
      <c r="I14" s="21"/>
      <c r="J14" s="22"/>
      <c r="K14" s="30"/>
      <c r="L14" s="22"/>
      <c r="M14" s="35"/>
      <c r="N14" s="9"/>
      <c r="O14" s="29">
        <f>1+1+1</f>
        <v>3</v>
      </c>
      <c r="P14" s="9">
        <v>0.0</v>
      </c>
      <c r="Q14" s="31"/>
      <c r="R14" s="32"/>
      <c r="S14" s="27">
        <f t="shared" si="1"/>
        <v>2</v>
      </c>
      <c r="T14" s="6"/>
    </row>
    <row r="15">
      <c r="A15" s="15">
        <v>10.0</v>
      </c>
      <c r="B15" s="16" t="s">
        <v>32</v>
      </c>
      <c r="C15" s="17">
        <v>23.0</v>
      </c>
      <c r="D15" s="18">
        <v>1.0</v>
      </c>
      <c r="E15" s="19">
        <v>11.0</v>
      </c>
      <c r="F15" s="9">
        <v>1.0</v>
      </c>
      <c r="G15" s="21"/>
      <c r="H15" s="22"/>
      <c r="I15" s="21"/>
      <c r="J15" s="22"/>
      <c r="K15" s="30"/>
      <c r="L15" s="22"/>
      <c r="M15" s="30"/>
      <c r="N15" s="22"/>
      <c r="O15" s="29">
        <v>5.0</v>
      </c>
      <c r="P15" s="9">
        <v>0.0</v>
      </c>
      <c r="Q15" s="23"/>
      <c r="R15" s="9"/>
      <c r="S15" s="27">
        <f t="shared" si="1"/>
        <v>2</v>
      </c>
      <c r="T15" s="6"/>
    </row>
    <row r="16">
      <c r="A16" s="15">
        <v>11.0</v>
      </c>
      <c r="B16" s="16" t="s">
        <v>33</v>
      </c>
      <c r="C16" s="17">
        <v>22.0</v>
      </c>
      <c r="D16" s="18">
        <v>1.0</v>
      </c>
      <c r="E16" s="19">
        <v>19.0</v>
      </c>
      <c r="F16" s="9">
        <v>1.0</v>
      </c>
      <c r="G16" s="21"/>
      <c r="H16" s="22"/>
      <c r="I16" s="21"/>
      <c r="J16" s="22"/>
      <c r="K16" s="30"/>
      <c r="L16" s="22"/>
      <c r="M16" s="30"/>
      <c r="N16" s="22"/>
      <c r="O16" s="29">
        <v>1.0</v>
      </c>
      <c r="P16" s="9">
        <v>0.0</v>
      </c>
      <c r="Q16" s="23"/>
      <c r="R16" s="9"/>
      <c r="S16" s="27">
        <f t="shared" si="1"/>
        <v>2</v>
      </c>
      <c r="T16" s="6"/>
    </row>
    <row r="17" ht="16.5" customHeight="1">
      <c r="A17" s="15">
        <v>12.0</v>
      </c>
      <c r="B17" s="16" t="s">
        <v>34</v>
      </c>
      <c r="C17" s="17">
        <v>20.0</v>
      </c>
      <c r="D17" s="18">
        <v>1.0</v>
      </c>
      <c r="E17" s="19">
        <v>15.0</v>
      </c>
      <c r="F17" s="9">
        <v>1.0</v>
      </c>
      <c r="G17" s="21"/>
      <c r="H17" s="22"/>
      <c r="I17" s="21"/>
      <c r="J17" s="22"/>
      <c r="K17" s="30"/>
      <c r="L17" s="22"/>
      <c r="M17" s="30"/>
      <c r="N17" s="22"/>
      <c r="O17" s="29">
        <f>2+1</f>
        <v>3</v>
      </c>
      <c r="P17" s="9">
        <v>0.0</v>
      </c>
      <c r="Q17" s="23"/>
      <c r="R17" s="9"/>
      <c r="S17" s="27">
        <f t="shared" si="1"/>
        <v>2</v>
      </c>
      <c r="T17" s="6"/>
    </row>
    <row r="18">
      <c r="A18" s="15">
        <v>13.0</v>
      </c>
      <c r="B18" s="16" t="s">
        <v>35</v>
      </c>
      <c r="C18" s="17">
        <v>38.0</v>
      </c>
      <c r="D18" s="18">
        <v>1.0</v>
      </c>
      <c r="E18" s="19">
        <f>37+1</f>
        <v>38</v>
      </c>
      <c r="F18" s="9">
        <v>2.0</v>
      </c>
      <c r="G18" s="21"/>
      <c r="H18" s="22"/>
      <c r="I18" s="21"/>
      <c r="J18" s="22"/>
      <c r="K18" s="30"/>
      <c r="L18" s="22"/>
      <c r="M18" s="30"/>
      <c r="N18" s="22"/>
      <c r="O18" s="29">
        <v>3.0</v>
      </c>
      <c r="P18" s="9">
        <v>0.0</v>
      </c>
      <c r="Q18" s="23"/>
      <c r="R18" s="9"/>
      <c r="S18" s="27">
        <f t="shared" si="1"/>
        <v>3</v>
      </c>
      <c r="T18" s="6"/>
    </row>
    <row r="19">
      <c r="A19" s="15">
        <v>14.0</v>
      </c>
      <c r="B19" s="16" t="s">
        <v>36</v>
      </c>
      <c r="C19" s="17">
        <v>10.0</v>
      </c>
      <c r="D19" s="18">
        <v>1.0</v>
      </c>
      <c r="E19" s="19">
        <v>6.0</v>
      </c>
      <c r="F19" s="9">
        <v>1.0</v>
      </c>
      <c r="G19" s="21"/>
      <c r="H19" s="22"/>
      <c r="I19" s="21"/>
      <c r="J19" s="22"/>
      <c r="K19" s="30"/>
      <c r="L19" s="22"/>
      <c r="M19" s="30"/>
      <c r="N19" s="22"/>
      <c r="O19" s="29">
        <v>1.0</v>
      </c>
      <c r="P19" s="9">
        <v>0.0</v>
      </c>
      <c r="Q19" s="23"/>
      <c r="R19" s="9"/>
      <c r="S19" s="27">
        <f t="shared" si="1"/>
        <v>2</v>
      </c>
      <c r="T19" s="6"/>
    </row>
    <row r="20">
      <c r="A20" s="15">
        <v>15.0</v>
      </c>
      <c r="B20" s="16" t="s">
        <v>37</v>
      </c>
      <c r="C20" s="17">
        <v>11.0</v>
      </c>
      <c r="D20" s="18">
        <v>0.0</v>
      </c>
      <c r="E20" s="19">
        <f>2+4</f>
        <v>6</v>
      </c>
      <c r="F20" s="9">
        <v>0.0</v>
      </c>
      <c r="G20" s="21"/>
      <c r="H20" s="22"/>
      <c r="I20" s="21"/>
      <c r="J20" s="22"/>
      <c r="K20" s="30"/>
      <c r="L20" s="22"/>
      <c r="M20" s="30"/>
      <c r="N20" s="22"/>
      <c r="O20" s="29">
        <f>1+1</f>
        <v>2</v>
      </c>
      <c r="P20" s="9">
        <v>0.0</v>
      </c>
      <c r="Q20" s="23"/>
      <c r="R20" s="9"/>
      <c r="S20" s="27">
        <f t="shared" si="1"/>
        <v>0</v>
      </c>
      <c r="T20" s="6"/>
    </row>
    <row r="21">
      <c r="A21" s="36"/>
      <c r="B21" s="37" t="s">
        <v>12</v>
      </c>
      <c r="C21" s="27">
        <f t="shared" ref="C21:F21" si="2">SUM(C6:C20)</f>
        <v>851</v>
      </c>
      <c r="D21" s="27">
        <f t="shared" si="2"/>
        <v>17</v>
      </c>
      <c r="E21" s="27">
        <f t="shared" si="2"/>
        <v>783</v>
      </c>
      <c r="F21" s="27">
        <f t="shared" si="2"/>
        <v>37</v>
      </c>
      <c r="G21" s="27">
        <f t="shared" ref="G21:N21" si="3">SUM(G6:G19)</f>
        <v>1</v>
      </c>
      <c r="H21" s="27">
        <f t="shared" si="3"/>
        <v>1</v>
      </c>
      <c r="I21" s="27">
        <f t="shared" si="3"/>
        <v>1</v>
      </c>
      <c r="J21" s="27">
        <f t="shared" si="3"/>
        <v>1</v>
      </c>
      <c r="K21" s="27">
        <f t="shared" si="3"/>
        <v>1</v>
      </c>
      <c r="L21" s="27">
        <f t="shared" si="3"/>
        <v>1</v>
      </c>
      <c r="M21" s="27">
        <f t="shared" si="3"/>
        <v>16</v>
      </c>
      <c r="N21" s="27">
        <f t="shared" si="3"/>
        <v>1</v>
      </c>
      <c r="O21" s="27">
        <f>SUM(O6:O20)</f>
        <v>82</v>
      </c>
      <c r="P21" s="27">
        <f t="shared" ref="P21:R21" si="4">SUM(P6:P19)</f>
        <v>1</v>
      </c>
      <c r="Q21" s="27">
        <f t="shared" si="4"/>
        <v>2</v>
      </c>
      <c r="R21" s="27">
        <f t="shared" si="4"/>
        <v>1</v>
      </c>
      <c r="S21" s="27">
        <f>SUM(S6:S20)</f>
        <v>60</v>
      </c>
      <c r="T21" s="6"/>
    </row>
    <row r="24">
      <c r="C24" s="38"/>
      <c r="D24" s="38"/>
      <c r="E24" s="38"/>
      <c r="F24" s="38"/>
    </row>
    <row r="25">
      <c r="C25" s="38"/>
      <c r="D25" s="38"/>
      <c r="E25" s="38"/>
      <c r="F25" s="38"/>
    </row>
  </sheetData>
  <mergeCells count="21"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:T1"/>
    <mergeCell ref="A2:A5"/>
    <mergeCell ref="B2:B5"/>
    <mergeCell ref="C2:S2"/>
    <mergeCell ref="S3:S5"/>
    <mergeCell ref="C4:C5"/>
    <mergeCell ref="D4:D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6.78"/>
  </cols>
  <sheetData>
    <row r="1"/>
    <row r="2"/>
    <row r="3"/>
    <row r="4"/>
    <row r="5"/>
    <row r="6"/>
    <row r="7"/>
    <row r="8"/>
    <row r="9"/>
    <row r="10"/>
    <row r="11"/>
    <row r="12"/>
    <row r="13"/>
    <row r="14">
      <c r="O14" s="39" t="s">
        <v>38</v>
      </c>
      <c r="P14" s="39">
        <v>2.0</v>
      </c>
    </row>
    <row r="15">
      <c r="B15" s="39" t="s">
        <v>39</v>
      </c>
      <c r="D15" s="39" t="s">
        <v>40</v>
      </c>
      <c r="O15" s="39" t="s">
        <v>41</v>
      </c>
      <c r="P15" s="39">
        <v>3.0</v>
      </c>
    </row>
    <row r="16">
      <c r="D16" s="39" t="s">
        <v>42</v>
      </c>
      <c r="O16" s="39" t="s">
        <v>43</v>
      </c>
      <c r="P16" s="39">
        <v>2.0</v>
      </c>
    </row>
    <row r="17">
      <c r="D17" s="39" t="s">
        <v>44</v>
      </c>
      <c r="O17" s="39" t="s">
        <v>45</v>
      </c>
      <c r="P17" s="39">
        <v>1.0</v>
      </c>
    </row>
    <row r="18">
      <c r="D18" s="39" t="s">
        <v>46</v>
      </c>
    </row>
    <row r="19">
      <c r="D19" s="39" t="s">
        <v>47</v>
      </c>
    </row>
    <row r="20">
      <c r="D20" s="39" t="s">
        <v>48</v>
      </c>
    </row>
    <row r="21">
      <c r="D21" s="39" t="s">
        <v>49</v>
      </c>
    </row>
    <row r="22">
      <c r="D22" s="39" t="s">
        <v>50</v>
      </c>
    </row>
    <row r="25">
      <c r="B25" s="39" t="s">
        <v>51</v>
      </c>
      <c r="D25" s="39" t="s">
        <v>52</v>
      </c>
      <c r="O25" s="39" t="s">
        <v>41</v>
      </c>
      <c r="P25" s="39">
        <v>2.0</v>
      </c>
    </row>
    <row r="26">
      <c r="D26" s="39" t="s">
        <v>42</v>
      </c>
    </row>
    <row r="31">
      <c r="O31" s="39" t="s">
        <v>53</v>
      </c>
      <c r="P31" s="39">
        <v>2.0</v>
      </c>
    </row>
    <row r="32">
      <c r="B32" s="39" t="s">
        <v>54</v>
      </c>
      <c r="D32" s="39" t="s">
        <v>40</v>
      </c>
    </row>
    <row r="33">
      <c r="D33" s="39" t="s">
        <v>46</v>
      </c>
    </row>
    <row r="36">
      <c r="B36" s="39" t="s">
        <v>55</v>
      </c>
    </row>
    <row r="37">
      <c r="D37" s="39" t="s">
        <v>56</v>
      </c>
    </row>
    <row r="38">
      <c r="D38" s="39" t="s">
        <v>57</v>
      </c>
      <c r="O38" s="39" t="s">
        <v>38</v>
      </c>
      <c r="P38" s="39">
        <v>1.0</v>
      </c>
    </row>
    <row r="39">
      <c r="D39" s="39" t="s">
        <v>58</v>
      </c>
      <c r="O39" s="39" t="s">
        <v>41</v>
      </c>
      <c r="P39" s="39">
        <v>1.0</v>
      </c>
    </row>
    <row r="40">
      <c r="O40" s="39" t="s">
        <v>45</v>
      </c>
      <c r="P40" s="39">
        <v>1.0</v>
      </c>
    </row>
    <row r="44">
      <c r="B44" s="40" t="s">
        <v>59</v>
      </c>
      <c r="D44" s="39" t="s">
        <v>60</v>
      </c>
    </row>
    <row r="45">
      <c r="D45" s="39" t="s">
        <v>48</v>
      </c>
      <c r="O45" s="39" t="s">
        <v>38</v>
      </c>
      <c r="P45" s="39">
        <v>1.0</v>
      </c>
    </row>
    <row r="46">
      <c r="O46" s="39" t="s">
        <v>41</v>
      </c>
      <c r="P46" s="39">
        <v>1.0</v>
      </c>
    </row>
    <row r="50">
      <c r="N50" s="39" t="s">
        <v>12</v>
      </c>
      <c r="O50" s="39" t="s">
        <v>38</v>
      </c>
      <c r="P50" s="39">
        <v>6.0</v>
      </c>
    </row>
    <row r="51">
      <c r="O51" s="39" t="s">
        <v>41</v>
      </c>
      <c r="P51" s="39">
        <v>7.0</v>
      </c>
    </row>
    <row r="52">
      <c r="O52" s="39" t="s">
        <v>43</v>
      </c>
      <c r="P52" s="39">
        <v>2.0</v>
      </c>
    </row>
    <row r="53">
      <c r="O53" s="39" t="s">
        <v>45</v>
      </c>
      <c r="P53" s="39">
        <v>2.0</v>
      </c>
    </row>
    <row r="54">
      <c r="P54" s="39">
        <f>SUM(P50:P53)</f>
        <v>17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2023-10-17T14:16:38Z</dcterms:created>
  <dc:creator>Gabriela Izarikova</dc:creator>
</cp:coreProperties>
</file>