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eter Matejka\Downloads\"/>
    </mc:Choice>
  </mc:AlternateContent>
  <xr:revisionPtr revIDLastSave="0" documentId="13_ncr:1_{A9BEAB03-E309-4C6C-9F75-EDEE31774C5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8.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aQfYhRRvBcsXkVPQHDC6oqimAEL1y78iCnrYRYuWxH8="/>
    </ext>
  </extLst>
</workbook>
</file>

<file path=xl/calcChain.xml><?xml version="1.0" encoding="utf-8"?>
<calcChain xmlns="http://schemas.openxmlformats.org/spreadsheetml/2006/main">
  <c r="L7" i="1" l="1"/>
  <c r="N8" i="1"/>
  <c r="M16" i="1"/>
  <c r="N4" i="1"/>
  <c r="E16" i="1"/>
  <c r="O10" i="1"/>
  <c r="O12" i="1"/>
  <c r="M6" i="1"/>
  <c r="M7" i="1"/>
  <c r="M8" i="1"/>
  <c r="M9" i="1"/>
  <c r="M10" i="1"/>
  <c r="M11" i="1"/>
  <c r="M12" i="1"/>
  <c r="M5" i="1"/>
  <c r="L27" i="1" l="1"/>
  <c r="O15" i="1"/>
  <c r="P15" i="1" s="1"/>
  <c r="G24" i="1"/>
  <c r="G23" i="1"/>
  <c r="F23" i="1"/>
  <c r="F24" i="1"/>
  <c r="O14" i="1" l="1"/>
  <c r="O13" i="1"/>
  <c r="O11" i="1"/>
  <c r="O9" i="1"/>
  <c r="O8" i="1"/>
  <c r="O6" i="1"/>
  <c r="O5" i="1"/>
  <c r="N10" i="1"/>
  <c r="U6" i="1"/>
  <c r="F16" i="1" l="1"/>
  <c r="F14" i="1" s="1"/>
  <c r="U28" i="1"/>
  <c r="T28" i="1"/>
  <c r="R28" i="1"/>
  <c r="L26" i="1"/>
  <c r="Y25" i="1"/>
  <c r="AC22" i="1"/>
  <c r="AB22" i="1"/>
  <c r="AA22" i="1"/>
  <c r="Z22" i="1"/>
  <c r="L22" i="1"/>
  <c r="F22" i="1"/>
  <c r="U20" i="1"/>
  <c r="T20" i="1"/>
  <c r="AD18" i="1"/>
  <c r="AD17" i="1"/>
  <c r="AD16" i="1"/>
  <c r="K16" i="1"/>
  <c r="D16" i="1"/>
  <c r="L15" i="1"/>
  <c r="R15" i="1" s="1"/>
  <c r="G14" i="1"/>
  <c r="G13" i="1"/>
  <c r="AD12" i="1"/>
  <c r="G12" i="1"/>
  <c r="N12" i="1" s="1"/>
  <c r="AD11" i="1"/>
  <c r="G11" i="1"/>
  <c r="N11" i="1" s="1"/>
  <c r="AD10" i="1"/>
  <c r="L10" i="1"/>
  <c r="P10" i="1" s="1"/>
  <c r="G10" i="1"/>
  <c r="AD9" i="1"/>
  <c r="G9" i="1"/>
  <c r="N9" i="1" s="1"/>
  <c r="AD8" i="1"/>
  <c r="G8" i="1"/>
  <c r="AD7" i="1"/>
  <c r="G7" i="1"/>
  <c r="N7" i="1" s="1"/>
  <c r="AD6" i="1"/>
  <c r="G6" i="1"/>
  <c r="N6" i="1" s="1"/>
  <c r="AD5" i="1"/>
  <c r="U5" i="1"/>
  <c r="O16" i="1"/>
  <c r="N5" i="1"/>
  <c r="G5" i="1"/>
  <c r="AD4" i="1"/>
  <c r="AD22" i="1" s="1"/>
  <c r="J4" i="1"/>
  <c r="J16" i="1" s="1"/>
  <c r="E5" i="1" l="1"/>
  <c r="L23" i="1"/>
  <c r="E9" i="1"/>
  <c r="E6" i="1"/>
  <c r="F5" i="1"/>
  <c r="L5" i="1" s="1"/>
  <c r="P5" i="1" s="1"/>
  <c r="F11" i="1"/>
  <c r="F13" i="1"/>
  <c r="N16" i="1"/>
  <c r="F4" i="1"/>
  <c r="F9" i="1"/>
  <c r="F8" i="1"/>
  <c r="F7" i="1"/>
  <c r="I16" i="1"/>
  <c r="L12" i="1"/>
  <c r="F6" i="1"/>
  <c r="L6" i="1" s="1"/>
  <c r="H16" i="1"/>
  <c r="E13" i="1"/>
  <c r="G16" i="1"/>
  <c r="E11" i="1"/>
  <c r="E8" i="1"/>
  <c r="E14" i="1"/>
  <c r="E4" i="1"/>
  <c r="E7" i="1"/>
  <c r="P12" i="1" l="1"/>
  <c r="R12" i="1" s="1"/>
  <c r="L20" i="1"/>
  <c r="P6" i="1"/>
  <c r="L9" i="1"/>
  <c r="P9" i="1" s="1"/>
  <c r="R9" i="1" s="1"/>
  <c r="L11" i="1"/>
  <c r="P11" i="1" s="1"/>
  <c r="L4" i="1"/>
  <c r="L13" i="1"/>
  <c r="P13" i="1" s="1"/>
  <c r="R13" i="1" s="1"/>
  <c r="L14" i="1"/>
  <c r="P14" i="1" s="1"/>
  <c r="R14" i="1" s="1"/>
  <c r="L8" i="1"/>
  <c r="R10" i="1"/>
  <c r="R5" i="1"/>
  <c r="R6" i="1"/>
  <c r="L16" i="1" l="1"/>
  <c r="L17" i="1" s="1"/>
  <c r="P8" i="1"/>
  <c r="R4" i="1"/>
  <c r="R11" i="1"/>
  <c r="P7" i="1"/>
  <c r="R8" i="1"/>
  <c r="P16" i="1" l="1"/>
  <c r="R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D3" authorId="0" shapeId="0" xr:uid="{00000000-0006-0000-0000-000001000000}">
      <text>
        <r>
          <rPr>
            <sz val="11"/>
            <color rgb="FF000000"/>
            <rFont val="Aptos Narrow"/>
            <family val="2"/>
            <scheme val="minor"/>
          </rPr>
          <t>======
ID#AAABn2benuE
Gabriela Izarikova    (2025-08-11 12:22:07)
SATKD chyba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NM+M1xmFs3ZhcDz3PjkIyzVVVPg=="/>
    </ext>
  </extLst>
</comments>
</file>

<file path=xl/sharedStrings.xml><?xml version="1.0" encoding="utf-8"?>
<sst xmlns="http://schemas.openxmlformats.org/spreadsheetml/2006/main" count="93" uniqueCount="68">
  <si>
    <t>Kalkulácia, Polish Open, Waršava, 19.- 21.9.2025 + Kemp Spala, 21.- 24.9.2025</t>
  </si>
  <si>
    <t>zauctovanie dokladov</t>
  </si>
  <si>
    <t>dotačný 070</t>
  </si>
  <si>
    <t xml:space="preserve">Štartovné </t>
  </si>
  <si>
    <t xml:space="preserve">Auto </t>
  </si>
  <si>
    <t>Ubytovanie</t>
  </si>
  <si>
    <t xml:space="preserve">Kemp </t>
  </si>
  <si>
    <t>Stravné</t>
  </si>
  <si>
    <t>Odmena tréner PO</t>
  </si>
  <si>
    <t>Odmena tréner Spala</t>
  </si>
  <si>
    <t>Iné</t>
  </si>
  <si>
    <t>Spolu</t>
  </si>
  <si>
    <t>SATKD PO</t>
  </si>
  <si>
    <t xml:space="preserve">SATKD Spala </t>
  </si>
  <si>
    <t>15%. /TŠ</t>
  </si>
  <si>
    <t>Kontrola</t>
  </si>
  <si>
    <t xml:space="preserve">Cesta </t>
  </si>
  <si>
    <t>fa</t>
  </si>
  <si>
    <t>stredisko 3</t>
  </si>
  <si>
    <t>stredisko 2</t>
  </si>
  <si>
    <t>stredisko 1</t>
  </si>
  <si>
    <t>REFA</t>
  </si>
  <si>
    <t>Tréner</t>
  </si>
  <si>
    <t>Snina- Košice- Varšava</t>
  </si>
  <si>
    <t>km</t>
  </si>
  <si>
    <t>Štart</t>
  </si>
  <si>
    <t>B</t>
  </si>
  <si>
    <t>KE</t>
  </si>
  <si>
    <t>Frgolec</t>
  </si>
  <si>
    <t>IDV</t>
  </si>
  <si>
    <t>Ižarik</t>
  </si>
  <si>
    <t>Suma</t>
  </si>
  <si>
    <t>povolenie SMV</t>
  </si>
  <si>
    <t>Kaminska</t>
  </si>
  <si>
    <t>Pernischova</t>
  </si>
  <si>
    <t>A</t>
  </si>
  <si>
    <t>Krupjaková</t>
  </si>
  <si>
    <t>BA</t>
  </si>
  <si>
    <t>Mamuti</t>
  </si>
  <si>
    <t>Hanušovský</t>
  </si>
  <si>
    <t xml:space="preserve">Zagyová </t>
  </si>
  <si>
    <t>S</t>
  </si>
  <si>
    <t>Frgolec M.</t>
  </si>
  <si>
    <t>Špak</t>
  </si>
  <si>
    <t>Mamutiová</t>
  </si>
  <si>
    <t>Diety PO</t>
  </si>
  <si>
    <t>Poznámka</t>
  </si>
  <si>
    <t>*uhradá SATKD</t>
  </si>
  <si>
    <t xml:space="preserve">Úhrady </t>
  </si>
  <si>
    <t>Záloha</t>
  </si>
  <si>
    <t>Spolu:</t>
  </si>
  <si>
    <t xml:space="preserve">Dátum </t>
  </si>
  <si>
    <t xml:space="preserve">Položka </t>
  </si>
  <si>
    <t>Účet</t>
  </si>
  <si>
    <t>Diety</t>
  </si>
  <si>
    <t>Štartovné</t>
  </si>
  <si>
    <t>ok</t>
  </si>
  <si>
    <t>Cesta(70%)</t>
  </si>
  <si>
    <t>Diety Spala</t>
  </si>
  <si>
    <t xml:space="preserve">Doplatok </t>
  </si>
  <si>
    <t xml:space="preserve">Polish Open - klubová akcia </t>
  </si>
  <si>
    <t>https://www.booking.com/hotel/pl/fajna-kwatera-warszawa.sk.html?label=gen173nr-10CAEoggI46AdIM1gEaM0BiAEBmAEzuAEHyAEN2AED6AEB-AEBiAIBqAIBuALng6TEBsACAdICJDI5MjBhZTBkLTYxMDAtNDA2Ny1hMDM4LWMzZDJmMWE3ZDU4MNgCAeACAQ&amp;sid=049a0ea464548ee35b7f2899fe94b715&amp;aid=304142&amp;ucfs=1&amp;checkin=2025-09-19&amp;checkout=2025-09-21&amp;dest_id=-534433&amp;dest_type=city&amp;group_adults=9&amp;no_rooms=1&amp;group_children=0&amp;srpvid=c836c6f5c8d6cd7da4be7d4894edc3f1&amp;srepoch=1753809534&amp;matching_block_id=1172845105_398282095_4_0_0&amp;atlas_src=sr_iw_title</t>
  </si>
  <si>
    <t xml:space="preserve">Spala </t>
  </si>
  <si>
    <t>KVŠ hradí 75% campového poplatku repre A + 50% poplatku repre B. KVŠ uhradi cestu len v prípade navýšenia rozpočtu KVŠ z PUŠ.</t>
  </si>
  <si>
    <t>Už si hradili sam</t>
  </si>
  <si>
    <t xml:space="preserve">toľko stiahlo </t>
  </si>
  <si>
    <t>Spala</t>
  </si>
  <si>
    <t>odchod 19.9. - 08:00 Snina - návrat 24.9.2025 - 23:00 Snina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</si>
</sst>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&quot;€&quot;_ ;_ * \(#,##0.00\)\ &quot;€&quot;_ ;_ * &quot;-&quot;??_)\ &quot;€&quot;_ ;_ @_ "/>
    <numFmt numFmtId="165" formatCode="&quot; &quot;* #,##0.00&quot;  € &quot;;&quot; &quot;* \(#,##0.00&quot;) € &quot;;&quot; &quot;* &quot;-&quot;??&quot;  € &quot;"/>
    <numFmt numFmtId="166" formatCode="_ * #,##0.00_)\ _€_ ;_ * \(#,##0.00\)\ _€_ ;_ * &quot;-&quot;??_)\ _€_ ;_ @_ "/>
    <numFmt numFmtId="167" formatCode="_([$$-409]* #,##0.00_);_([$$-409]* \(#,##0.00\);_([$$-409]* &quot;-&quot;??_);_(@_)"/>
  </numFmts>
  <fonts count="19" x14ac:knownFonts="1">
    <font>
      <sz val="11"/>
      <color rgb="FF000000"/>
      <name val="Aptos Narrow"/>
      <scheme val="minor"/>
    </font>
    <font>
      <sz val="11"/>
      <color rgb="FF000000"/>
      <name val="Aptos Narrow"/>
      <family val="2"/>
    </font>
    <font>
      <sz val="11"/>
      <color rgb="FF000000"/>
      <name val="Calibri"/>
      <family val="2"/>
    </font>
    <font>
      <sz val="11"/>
      <name val="Aptos Narrow"/>
      <family val="2"/>
    </font>
    <font>
      <sz val="11"/>
      <color rgb="FF000000"/>
      <name val="Arial"/>
      <family val="2"/>
    </font>
    <font>
      <b/>
      <sz val="11"/>
      <color rgb="FF000000"/>
      <name val="Aptos Narrow"/>
      <family val="2"/>
    </font>
    <font>
      <sz val="11"/>
      <color rgb="FFFF0000"/>
      <name val="Aptos Narrow"/>
      <family val="2"/>
    </font>
    <font>
      <b/>
      <sz val="12"/>
      <color theme="1"/>
      <name val="Aptos Narrow"/>
      <family val="2"/>
    </font>
    <font>
      <sz val="11"/>
      <color theme="1"/>
      <name val="Aptos Narrow"/>
      <family val="2"/>
      <scheme val="minor"/>
    </font>
    <font>
      <sz val="11"/>
      <color theme="6"/>
      <name val="Aptos Narrow"/>
      <family val="2"/>
    </font>
    <font>
      <sz val="11"/>
      <color rgb="FFFFC000"/>
      <name val="Aptos Narrow"/>
      <family val="2"/>
    </font>
    <font>
      <b/>
      <sz val="11"/>
      <color rgb="FF00B0F0"/>
      <name val="Aptos Narrow"/>
      <family val="2"/>
    </font>
    <font>
      <sz val="12"/>
      <color theme="1"/>
      <name val="Aptos Narrow"/>
      <family val="2"/>
    </font>
    <font>
      <sz val="11"/>
      <color theme="1"/>
      <name val="Arial"/>
      <family val="2"/>
    </font>
    <font>
      <u/>
      <sz val="11"/>
      <color theme="10"/>
      <name val="Aptos Narrow"/>
      <family val="2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</font>
    <font>
      <sz val="12"/>
      <color rgb="FF222222"/>
      <name val="Arial"/>
      <family val="2"/>
    </font>
    <font>
      <sz val="11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0D0D0"/>
        <bgColor rgb="FFD0D0D0"/>
      </patternFill>
    </fill>
    <fill>
      <patternFill patternType="solid">
        <fgColor theme="0"/>
        <bgColor theme="0"/>
      </patternFill>
    </fill>
    <fill>
      <patternFill patternType="solid">
        <fgColor rgb="FFE8E8E8"/>
        <bgColor rgb="FFE8E8E8"/>
      </patternFill>
    </fill>
    <fill>
      <patternFill patternType="solid">
        <fgColor rgb="FFD9F2D0"/>
        <bgColor rgb="FFD9F2D0"/>
      </patternFill>
    </fill>
    <fill>
      <patternFill patternType="solid">
        <fgColor rgb="FFFFFF00"/>
        <bgColor rgb="FFFFFF00"/>
      </patternFill>
    </fill>
    <fill>
      <patternFill patternType="solid">
        <fgColor rgb="FFF6C6AC"/>
        <bgColor rgb="FFF6C6AC"/>
      </patternFill>
    </fill>
    <fill>
      <patternFill patternType="solid">
        <fgColor rgb="FFFAE2D5"/>
        <bgColor rgb="FFFAE2D5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FF"/>
      </left>
      <right style="thin">
        <color rgb="FF0000FF"/>
      </right>
      <top style="thin">
        <color rgb="FF000000"/>
      </top>
      <bottom style="thin">
        <color rgb="FF0000FF"/>
      </bottom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 style="thin">
        <color rgb="FF000000"/>
      </top>
      <bottom style="thin">
        <color rgb="FF0000FF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5">
    <xf numFmtId="0" fontId="0" fillId="0" borderId="0" xfId="0"/>
    <xf numFmtId="164" fontId="1" fillId="0" borderId="0" xfId="0" applyNumberFormat="1" applyFont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49" fontId="1" fillId="2" borderId="4" xfId="0" applyNumberFormat="1" applyFont="1" applyFill="1" applyBorder="1"/>
    <xf numFmtId="49" fontId="1" fillId="2" borderId="8" xfId="0" applyNumberFormat="1" applyFont="1" applyFill="1" applyBorder="1"/>
    <xf numFmtId="49" fontId="4" fillId="2" borderId="4" xfId="0" applyNumberFormat="1" applyFont="1" applyFill="1" applyBorder="1"/>
    <xf numFmtId="49" fontId="1" fillId="2" borderId="9" xfId="0" applyNumberFormat="1" applyFont="1" applyFill="1" applyBorder="1"/>
    <xf numFmtId="49" fontId="2" fillId="4" borderId="4" xfId="0" applyNumberFormat="1" applyFont="1" applyFill="1" applyBorder="1"/>
    <xf numFmtId="165" fontId="1" fillId="4" borderId="4" xfId="0" applyNumberFormat="1" applyFont="1" applyFill="1" applyBorder="1"/>
    <xf numFmtId="165" fontId="1" fillId="4" borderId="10" xfId="0" applyNumberFormat="1" applyFont="1" applyFill="1" applyBorder="1"/>
    <xf numFmtId="165" fontId="1" fillId="4" borderId="5" xfId="0" applyNumberFormat="1" applyFont="1" applyFill="1" applyBorder="1"/>
    <xf numFmtId="165" fontId="1" fillId="4" borderId="7" xfId="0" applyNumberFormat="1" applyFont="1" applyFill="1" applyBorder="1"/>
    <xf numFmtId="165" fontId="7" fillId="4" borderId="4" xfId="0" applyNumberFormat="1" applyFont="1" applyFill="1" applyBorder="1"/>
    <xf numFmtId="166" fontId="1" fillId="0" borderId="0" xfId="0" applyNumberFormat="1" applyFont="1"/>
    <xf numFmtId="0" fontId="1" fillId="5" borderId="4" xfId="0" applyFont="1" applyFill="1" applyBorder="1"/>
    <xf numFmtId="0" fontId="1" fillId="0" borderId="4" xfId="0" applyFont="1" applyBorder="1"/>
    <xf numFmtId="164" fontId="6" fillId="4" borderId="4" xfId="0" applyNumberFormat="1" applyFont="1" applyFill="1" applyBorder="1"/>
    <xf numFmtId="164" fontId="1" fillId="4" borderId="4" xfId="0" applyNumberFormat="1" applyFont="1" applyFill="1" applyBorder="1"/>
    <xf numFmtId="0" fontId="8" fillId="0" borderId="0" xfId="0" applyFont="1"/>
    <xf numFmtId="9" fontId="1" fillId="0" borderId="0" xfId="0" applyNumberFormat="1" applyFont="1"/>
    <xf numFmtId="49" fontId="1" fillId="4" borderId="4" xfId="0" applyNumberFormat="1" applyFont="1" applyFill="1" applyBorder="1"/>
    <xf numFmtId="49" fontId="9" fillId="6" borderId="4" xfId="0" applyNumberFormat="1" applyFont="1" applyFill="1" applyBorder="1"/>
    <xf numFmtId="165" fontId="1" fillId="6" borderId="4" xfId="0" applyNumberFormat="1" applyFont="1" applyFill="1" applyBorder="1"/>
    <xf numFmtId="0" fontId="1" fillId="0" borderId="11" xfId="0" applyFont="1" applyBorder="1"/>
    <xf numFmtId="0" fontId="1" fillId="0" borderId="3" xfId="0" applyFont="1" applyBorder="1"/>
    <xf numFmtId="0" fontId="10" fillId="0" borderId="4" xfId="0" applyFont="1" applyBorder="1"/>
    <xf numFmtId="165" fontId="11" fillId="7" borderId="4" xfId="0" applyNumberFormat="1" applyFont="1" applyFill="1" applyBorder="1"/>
    <xf numFmtId="165" fontId="11" fillId="7" borderId="5" xfId="0" applyNumberFormat="1" applyFont="1" applyFill="1" applyBorder="1"/>
    <xf numFmtId="165" fontId="12" fillId="7" borderId="4" xfId="0" applyNumberFormat="1" applyFont="1" applyFill="1" applyBorder="1"/>
    <xf numFmtId="165" fontId="5" fillId="7" borderId="4" xfId="0" applyNumberFormat="1" applyFont="1" applyFill="1" applyBorder="1"/>
    <xf numFmtId="0" fontId="5" fillId="3" borderId="4" xfId="0" applyFont="1" applyFill="1" applyBorder="1"/>
    <xf numFmtId="0" fontId="1" fillId="0" borderId="12" xfId="0" applyFont="1" applyBorder="1"/>
    <xf numFmtId="14" fontId="6" fillId="0" borderId="12" xfId="0" applyNumberFormat="1" applyFont="1" applyBorder="1"/>
    <xf numFmtId="0" fontId="1" fillId="0" borderId="13" xfId="0" applyFont="1" applyBorder="1"/>
    <xf numFmtId="0" fontId="1" fillId="0" borderId="14" xfId="0" applyFont="1" applyBorder="1"/>
    <xf numFmtId="166" fontId="1" fillId="0" borderId="12" xfId="0" applyNumberFormat="1" applyFont="1" applyBorder="1"/>
    <xf numFmtId="0" fontId="7" fillId="4" borderId="12" xfId="0" applyFont="1" applyFill="1" applyBorder="1"/>
    <xf numFmtId="14" fontId="1" fillId="0" borderId="4" xfId="0" applyNumberFormat="1" applyFont="1" applyBorder="1"/>
    <xf numFmtId="164" fontId="1" fillId="0" borderId="4" xfId="0" applyNumberFormat="1" applyFont="1" applyBorder="1"/>
    <xf numFmtId="49" fontId="1" fillId="6" borderId="15" xfId="0" applyNumberFormat="1" applyFont="1" applyFill="1" applyBorder="1"/>
    <xf numFmtId="0" fontId="6" fillId="0" borderId="0" xfId="0" applyFont="1"/>
    <xf numFmtId="0" fontId="13" fillId="0" borderId="0" xfId="0" applyFont="1"/>
    <xf numFmtId="0" fontId="1" fillId="0" borderId="16" xfId="0" applyFont="1" applyBorder="1"/>
    <xf numFmtId="0" fontId="1" fillId="8" borderId="20" xfId="0" applyFont="1" applyFill="1" applyBorder="1" applyAlignment="1">
      <alignment horizontal="left"/>
    </xf>
    <xf numFmtId="164" fontId="1" fillId="8" borderId="22" xfId="0" applyNumberFormat="1" applyFont="1" applyFill="1" applyBorder="1"/>
    <xf numFmtId="14" fontId="1" fillId="0" borderId="0" xfId="0" applyNumberFormat="1" applyFont="1"/>
    <xf numFmtId="9" fontId="1" fillId="9" borderId="23" xfId="0" applyNumberFormat="1" applyFont="1" applyFill="1" applyBorder="1" applyAlignment="1">
      <alignment horizontal="left"/>
    </xf>
    <xf numFmtId="0" fontId="1" fillId="9" borderId="24" xfId="0" applyFont="1" applyFill="1" applyBorder="1"/>
    <xf numFmtId="0" fontId="1" fillId="9" borderId="25" xfId="0" applyFont="1" applyFill="1" applyBorder="1"/>
    <xf numFmtId="167" fontId="1" fillId="0" borderId="0" xfId="0" applyNumberFormat="1" applyFont="1"/>
    <xf numFmtId="0" fontId="1" fillId="0" borderId="26" xfId="0" applyFont="1" applyBorder="1"/>
    <xf numFmtId="164" fontId="1" fillId="0" borderId="16" xfId="0" applyNumberFormat="1" applyFont="1" applyBorder="1"/>
    <xf numFmtId="165" fontId="1" fillId="0" borderId="27" xfId="0" applyNumberFormat="1" applyFont="1" applyBorder="1"/>
    <xf numFmtId="14" fontId="1" fillId="0" borderId="28" xfId="0" applyNumberFormat="1" applyFont="1" applyBorder="1"/>
    <xf numFmtId="166" fontId="1" fillId="0" borderId="4" xfId="0" applyNumberFormat="1" applyFont="1" applyBorder="1"/>
    <xf numFmtId="164" fontId="1" fillId="0" borderId="29" xfId="0" applyNumberFormat="1" applyFont="1" applyBorder="1"/>
    <xf numFmtId="0" fontId="1" fillId="0" borderId="28" xfId="0" applyFont="1" applyBorder="1"/>
    <xf numFmtId="165" fontId="1" fillId="0" borderId="29" xfId="0" applyNumberFormat="1" applyFont="1" applyBorder="1"/>
    <xf numFmtId="164" fontId="11" fillId="4" borderId="4" xfId="0" applyNumberFormat="1" applyFont="1" applyFill="1" applyBorder="1"/>
    <xf numFmtId="167" fontId="1" fillId="0" borderId="30" xfId="0" applyNumberFormat="1" applyFont="1" applyBorder="1"/>
    <xf numFmtId="0" fontId="1" fillId="0" borderId="31" xfId="0" applyFont="1" applyBorder="1"/>
    <xf numFmtId="166" fontId="1" fillId="0" borderId="32" xfId="0" applyNumberFormat="1" applyFont="1" applyBorder="1"/>
    <xf numFmtId="165" fontId="1" fillId="0" borderId="0" xfId="0" applyNumberFormat="1" applyFont="1"/>
    <xf numFmtId="0" fontId="1" fillId="0" borderId="30" xfId="0" applyFont="1" applyBorder="1"/>
    <xf numFmtId="0" fontId="1" fillId="0" borderId="32" xfId="0" applyFont="1" applyBorder="1"/>
    <xf numFmtId="0" fontId="14" fillId="0" borderId="0" xfId="0" applyFont="1"/>
    <xf numFmtId="9" fontId="1" fillId="0" borderId="0" xfId="0" applyNumberFormat="1" applyFont="1" applyAlignment="1">
      <alignment horizontal="left"/>
    </xf>
    <xf numFmtId="0" fontId="1" fillId="4" borderId="15" xfId="0" applyFont="1" applyFill="1" applyBorder="1"/>
    <xf numFmtId="0" fontId="0" fillId="0" borderId="0" xfId="0" applyAlignment="1">
      <alignment wrapText="1"/>
    </xf>
    <xf numFmtId="0" fontId="15" fillId="0" borderId="0" xfId="1"/>
    <xf numFmtId="14" fontId="1" fillId="8" borderId="21" xfId="0" applyNumberFormat="1" applyFont="1" applyFill="1" applyBorder="1" applyAlignment="1">
      <alignment horizontal="left"/>
    </xf>
    <xf numFmtId="165" fontId="16" fillId="4" borderId="4" xfId="0" applyNumberFormat="1" applyFont="1" applyFill="1" applyBorder="1"/>
    <xf numFmtId="0" fontId="17" fillId="0" borderId="0" xfId="0" applyFont="1"/>
    <xf numFmtId="0" fontId="5" fillId="3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5" fillId="0" borderId="17" xfId="0" applyFont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/>
    <xf numFmtId="0" fontId="1" fillId="8" borderId="17" xfId="0" applyFont="1" applyFill="1" applyBorder="1" applyAlignment="1">
      <alignment horizontal="left"/>
    </xf>
    <xf numFmtId="0" fontId="3" fillId="0" borderId="33" xfId="0" applyFont="1" applyBorder="1"/>
    <xf numFmtId="49" fontId="2" fillId="2" borderId="1" xfId="0" applyNumberFormat="1" applyFont="1" applyFill="1" applyBorder="1" applyAlignment="1">
      <alignment horizont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215900</xdr:colOff>
      <xdr:row>37</xdr:row>
      <xdr:rowOff>114300</xdr:rowOff>
    </xdr:from>
    <xdr:to>
      <xdr:col>12</xdr:col>
      <xdr:colOff>170180</xdr:colOff>
      <xdr:row>63</xdr:row>
      <xdr:rowOff>92325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E54F5232-7348-96F1-D739-F653D4C73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7200" y="7340600"/>
          <a:ext cx="7772400" cy="493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www.booking.com/hotel/pl/fajna-kwatera-warszawa.sk.html?label=gen173nr-10CAEoggI46AdIM1gEaM0BiAEBmAEzuAEHyAEN2AED6AEB-AEBiAIBqAIBuALng6TEBsACAdICJDI5MjBhZTBkLTYxMDAtNDA2Ny1hMDM4LWMzZDJmMWE3ZDU4MNgCAeACAQ&amp;sid=049a0ea464548ee35b7f2899fe94b715&amp;aid=304142&amp;ucfs=1&amp;checkin=2025-09-19&amp;checkout=2025-09-21&amp;dest_id=-534433&amp;dest_type=city&amp;group_adults=9&amp;no_rooms=1&amp;group_children=0&amp;srpvid=c836c6f5c8d6cd7da4be7d4894edc3f1&amp;srepoch=1753809534&amp;matching_block_id=1172845105_398282095_4_0_0&amp;atlas_src=sr_iw_title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0"/>
  <sheetViews>
    <sheetView tabSelected="1" workbookViewId="0">
      <selection activeCell="B26" sqref="B26"/>
    </sheetView>
  </sheetViews>
  <sheetFormatPr defaultColWidth="12.6640625" defaultRowHeight="15" customHeight="1" x14ac:dyDescent="0.3"/>
  <cols>
    <col min="1" max="1" width="2.44140625" customWidth="1"/>
    <col min="2" max="2" width="3.109375" customWidth="1"/>
    <col min="3" max="3" width="14.109375" customWidth="1"/>
    <col min="4" max="4" width="10.6640625" customWidth="1"/>
    <col min="5" max="5" width="9.6640625" customWidth="1"/>
    <col min="6" max="6" width="9.77734375" customWidth="1"/>
    <col min="7" max="7" width="10.6640625" customWidth="1"/>
    <col min="8" max="8" width="10.77734375" customWidth="1"/>
    <col min="9" max="9" width="12.77734375" customWidth="1"/>
    <col min="10" max="10" width="15.6640625" customWidth="1"/>
    <col min="11" max="11" width="10.44140625" customWidth="1"/>
    <col min="12" max="12" width="12" customWidth="1"/>
    <col min="13" max="14" width="12.109375" customWidth="1"/>
    <col min="15" max="15" width="13.33203125" customWidth="1"/>
    <col min="16" max="16" width="11.109375" customWidth="1"/>
    <col min="17" max="17" width="3.77734375" customWidth="1"/>
    <col min="18" max="18" width="9.6640625" customWidth="1"/>
    <col min="19" max="19" width="10.77734375" customWidth="1"/>
    <col min="20" max="20" width="16.33203125" customWidth="1"/>
    <col min="21" max="21" width="15.44140625" customWidth="1"/>
    <col min="22" max="22" width="3.6640625" customWidth="1"/>
    <col min="23" max="24" width="15.44140625" customWidth="1"/>
    <col min="25" max="25" width="9.33203125" customWidth="1"/>
    <col min="26" max="26" width="11.109375" customWidth="1"/>
    <col min="27" max="28" width="9.44140625" customWidth="1"/>
    <col min="29" max="29" width="10.6640625" customWidth="1"/>
    <col min="30" max="31" width="9.33203125" customWidth="1"/>
  </cols>
  <sheetData>
    <row r="1" spans="1:30" ht="14.4" x14ac:dyDescent="0.3">
      <c r="AA1" s="1"/>
      <c r="AB1" s="1"/>
    </row>
    <row r="2" spans="1:30" ht="14.4" x14ac:dyDescent="0.3">
      <c r="C2" s="84" t="s">
        <v>0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8"/>
      <c r="X2" s="2" t="s">
        <v>1</v>
      </c>
      <c r="Y2" s="2"/>
      <c r="Z2" s="3" t="s">
        <v>2</v>
      </c>
      <c r="AA2" s="4"/>
      <c r="AB2" s="4"/>
      <c r="AC2" s="4"/>
      <c r="AD2" s="5"/>
    </row>
    <row r="3" spans="1:30" ht="14.4" x14ac:dyDescent="0.3">
      <c r="C3" s="6"/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8" t="s">
        <v>64</v>
      </c>
      <c r="P3" s="6" t="s">
        <v>14</v>
      </c>
      <c r="R3" s="9" t="s">
        <v>15</v>
      </c>
      <c r="T3" s="76" t="s">
        <v>16</v>
      </c>
      <c r="U3" s="77"/>
      <c r="V3" s="78"/>
      <c r="X3" s="2"/>
      <c r="Y3" s="2" t="s">
        <v>17</v>
      </c>
      <c r="Z3" s="2" t="s">
        <v>18</v>
      </c>
      <c r="AA3" s="2" t="s">
        <v>19</v>
      </c>
      <c r="AB3" s="2" t="s">
        <v>20</v>
      </c>
      <c r="AC3" s="2" t="s">
        <v>21</v>
      </c>
      <c r="AD3" s="2" t="s">
        <v>11</v>
      </c>
    </row>
    <row r="4" spans="1:30" ht="15.6" x14ac:dyDescent="0.3">
      <c r="C4" s="10" t="s">
        <v>22</v>
      </c>
      <c r="D4" s="11"/>
      <c r="E4" s="11">
        <f t="shared" ref="E4:E9" si="0">$E$16/9</f>
        <v>63.378888888888888</v>
      </c>
      <c r="F4" s="11">
        <f>$F$16/9</f>
        <v>52.506666666666668</v>
      </c>
      <c r="G4" s="74">
        <v>270</v>
      </c>
      <c r="H4" s="12"/>
      <c r="I4" s="13"/>
      <c r="J4" s="11">
        <f>3*80</f>
        <v>240</v>
      </c>
      <c r="K4" s="14"/>
      <c r="L4" s="15">
        <f>SUM(A4:K4)</f>
        <v>625.88555555555558</v>
      </c>
      <c r="M4" s="11">
        <v>63.38</v>
      </c>
      <c r="N4" s="11">
        <f>G4+J4</f>
        <v>510</v>
      </c>
      <c r="O4" s="15"/>
      <c r="P4" s="15"/>
      <c r="R4" s="16">
        <f>M4+N4+P4+O4</f>
        <v>573.38</v>
      </c>
      <c r="T4" s="17" t="s">
        <v>23</v>
      </c>
      <c r="U4" s="17">
        <v>664</v>
      </c>
      <c r="V4" s="17" t="s">
        <v>24</v>
      </c>
      <c r="X4" s="18" t="s">
        <v>25</v>
      </c>
      <c r="Y4" s="18"/>
      <c r="Z4" s="19"/>
      <c r="AA4" s="20"/>
      <c r="AB4" s="20"/>
      <c r="AC4" s="20"/>
      <c r="AD4" s="19">
        <f t="shared" ref="AD4:AD12" si="1">SUM(Z4:AC4)</f>
        <v>0</v>
      </c>
    </row>
    <row r="5" spans="1:30" ht="15.6" x14ac:dyDescent="0.3">
      <c r="A5" s="21" t="s">
        <v>26</v>
      </c>
      <c r="B5" s="21" t="s">
        <v>27</v>
      </c>
      <c r="C5" s="10" t="s">
        <v>28</v>
      </c>
      <c r="D5" s="11">
        <v>125</v>
      </c>
      <c r="E5" s="11">
        <f t="shared" si="0"/>
        <v>63.378888888888888</v>
      </c>
      <c r="F5" s="11">
        <f t="shared" ref="F5:F14" si="2">$F$16/9</f>
        <v>52.506666666666668</v>
      </c>
      <c r="G5" s="11">
        <f t="shared" ref="G5:G14" si="3">90*3</f>
        <v>270</v>
      </c>
      <c r="H5" s="12"/>
      <c r="I5" s="13"/>
      <c r="J5" s="11"/>
      <c r="K5" s="14"/>
      <c r="L5" s="15">
        <f t="shared" ref="L5:L14" si="4">SUM(A5:K5)</f>
        <v>510.88555555555558</v>
      </c>
      <c r="M5" s="11">
        <f>E5</f>
        <v>63.378888888888888</v>
      </c>
      <c r="N5" s="11">
        <f t="shared" ref="N5:N7" si="5">G5*0.5</f>
        <v>135</v>
      </c>
      <c r="O5" s="11">
        <f>D5</f>
        <v>125</v>
      </c>
      <c r="P5" s="15">
        <f>L5-M5-N5-O5</f>
        <v>187.50666666666672</v>
      </c>
      <c r="Q5" s="22"/>
      <c r="R5" s="16">
        <f t="shared" ref="R5:R15" si="6">M5+N5+P5+O5</f>
        <v>510.88555555555558</v>
      </c>
      <c r="T5" s="17"/>
      <c r="U5" s="17">
        <f>U4*2+100</f>
        <v>1428</v>
      </c>
      <c r="V5" s="17"/>
      <c r="X5" s="18" t="s">
        <v>29</v>
      </c>
      <c r="Y5" s="18"/>
      <c r="Z5" s="19"/>
      <c r="AA5" s="20"/>
      <c r="AB5" s="20"/>
      <c r="AC5" s="20"/>
      <c r="AD5" s="19">
        <f t="shared" si="1"/>
        <v>0</v>
      </c>
    </row>
    <row r="6" spans="1:30" ht="15.6" x14ac:dyDescent="0.3">
      <c r="A6" s="21" t="s">
        <v>26</v>
      </c>
      <c r="B6" s="21" t="s">
        <v>27</v>
      </c>
      <c r="C6" s="23" t="s">
        <v>30</v>
      </c>
      <c r="D6" s="11">
        <v>125</v>
      </c>
      <c r="E6" s="11">
        <f t="shared" si="0"/>
        <v>63.378888888888888</v>
      </c>
      <c r="F6" s="11">
        <f t="shared" si="2"/>
        <v>52.506666666666668</v>
      </c>
      <c r="G6" s="11">
        <f t="shared" si="3"/>
        <v>270</v>
      </c>
      <c r="H6" s="12"/>
      <c r="I6" s="13"/>
      <c r="J6" s="11"/>
      <c r="K6" s="14"/>
      <c r="L6" s="15">
        <f>SUM(A6:K6)</f>
        <v>510.88555555555558</v>
      </c>
      <c r="M6" s="11">
        <f t="shared" ref="M6:M12" si="7">E6</f>
        <v>63.378888888888888</v>
      </c>
      <c r="N6" s="11">
        <f t="shared" si="5"/>
        <v>135</v>
      </c>
      <c r="O6" s="11">
        <f>D6</f>
        <v>125</v>
      </c>
      <c r="P6" s="15">
        <f>L6-M6-N6-O6</f>
        <v>187.50666666666672</v>
      </c>
      <c r="R6" s="16">
        <f t="shared" si="6"/>
        <v>510.88555555555558</v>
      </c>
      <c r="T6" s="18" t="s">
        <v>31</v>
      </c>
      <c r="U6" s="18">
        <f>570.41</f>
        <v>570.41</v>
      </c>
      <c r="V6" s="18"/>
      <c r="W6" s="21" t="s">
        <v>32</v>
      </c>
      <c r="X6" s="18"/>
      <c r="Y6" s="18"/>
      <c r="Z6" s="20"/>
      <c r="AA6" s="20"/>
      <c r="AB6" s="20"/>
      <c r="AC6" s="20"/>
      <c r="AD6" s="19">
        <f t="shared" si="1"/>
        <v>0</v>
      </c>
    </row>
    <row r="7" spans="1:30" ht="15.6" x14ac:dyDescent="0.3">
      <c r="A7" s="21" t="s">
        <v>26</v>
      </c>
      <c r="B7" s="21" t="s">
        <v>27</v>
      </c>
      <c r="C7" s="24" t="s">
        <v>33</v>
      </c>
      <c r="D7" s="25">
        <v>125</v>
      </c>
      <c r="E7" s="11">
        <f t="shared" si="0"/>
        <v>63.378888888888888</v>
      </c>
      <c r="F7" s="11">
        <f t="shared" si="2"/>
        <v>52.506666666666668</v>
      </c>
      <c r="G7" s="11">
        <f t="shared" si="3"/>
        <v>270</v>
      </c>
      <c r="H7" s="12"/>
      <c r="I7" s="13"/>
      <c r="J7" s="11"/>
      <c r="K7" s="14"/>
      <c r="L7" s="15">
        <f>SUM(A7:K7)</f>
        <v>510.88555555555558</v>
      </c>
      <c r="M7" s="11">
        <f t="shared" si="7"/>
        <v>63.378888888888888</v>
      </c>
      <c r="N7" s="11">
        <f t="shared" si="5"/>
        <v>135</v>
      </c>
      <c r="O7" s="11"/>
      <c r="P7" s="15">
        <f t="shared" ref="P7:P15" si="8">L7-M7-N7-O7</f>
        <v>312.50666666666672</v>
      </c>
      <c r="R7" s="16">
        <f t="shared" si="6"/>
        <v>510.88555555555558</v>
      </c>
      <c r="T7" s="17"/>
      <c r="U7" s="17"/>
      <c r="V7" s="17"/>
      <c r="X7" s="18"/>
      <c r="Y7" s="18"/>
      <c r="Z7" s="20"/>
      <c r="AA7" s="20"/>
      <c r="AB7" s="20"/>
      <c r="AC7" s="20"/>
      <c r="AD7" s="19">
        <f t="shared" si="1"/>
        <v>0</v>
      </c>
    </row>
    <row r="8" spans="1:30" ht="15.6" x14ac:dyDescent="0.3">
      <c r="A8" s="21" t="s">
        <v>26</v>
      </c>
      <c r="B8" s="21" t="s">
        <v>27</v>
      </c>
      <c r="C8" s="23" t="s">
        <v>34</v>
      </c>
      <c r="D8" s="11">
        <v>125</v>
      </c>
      <c r="E8" s="11">
        <f t="shared" si="0"/>
        <v>63.378888888888888</v>
      </c>
      <c r="F8" s="11">
        <f t="shared" si="2"/>
        <v>52.506666666666668</v>
      </c>
      <c r="G8" s="11">
        <f t="shared" si="3"/>
        <v>270</v>
      </c>
      <c r="H8" s="12"/>
      <c r="I8" s="13"/>
      <c r="J8" s="11"/>
      <c r="K8" s="14"/>
      <c r="L8" s="15">
        <f t="shared" si="4"/>
        <v>510.88555555555558</v>
      </c>
      <c r="M8" s="11">
        <f t="shared" si="7"/>
        <v>63.378888888888888</v>
      </c>
      <c r="N8" s="11">
        <f>G8*0.5</f>
        <v>135</v>
      </c>
      <c r="O8" s="11">
        <f>D8</f>
        <v>125</v>
      </c>
      <c r="P8" s="15">
        <f t="shared" si="8"/>
        <v>187.50666666666672</v>
      </c>
      <c r="R8" s="16">
        <f t="shared" si="6"/>
        <v>510.88555555555558</v>
      </c>
      <c r="T8" s="18"/>
      <c r="U8" s="18"/>
      <c r="V8" s="18"/>
      <c r="X8" s="18"/>
      <c r="Y8" s="18"/>
      <c r="Z8" s="20"/>
      <c r="AA8" s="20"/>
      <c r="AB8" s="20"/>
      <c r="AC8" s="20"/>
      <c r="AD8" s="19">
        <f t="shared" si="1"/>
        <v>0</v>
      </c>
    </row>
    <row r="9" spans="1:30" ht="15.6" x14ac:dyDescent="0.3">
      <c r="A9" s="21" t="s">
        <v>35</v>
      </c>
      <c r="B9" s="21" t="s">
        <v>27</v>
      </c>
      <c r="C9" s="23" t="s">
        <v>36</v>
      </c>
      <c r="D9" s="11">
        <v>125</v>
      </c>
      <c r="E9" s="11">
        <f t="shared" si="0"/>
        <v>63.378888888888888</v>
      </c>
      <c r="F9" s="11">
        <f t="shared" si="2"/>
        <v>52.506666666666668</v>
      </c>
      <c r="G9" s="11">
        <f t="shared" si="3"/>
        <v>270</v>
      </c>
      <c r="H9" s="12"/>
      <c r="I9" s="13"/>
      <c r="J9" s="11"/>
      <c r="K9" s="14"/>
      <c r="L9" s="15">
        <f t="shared" si="4"/>
        <v>510.88555555555558</v>
      </c>
      <c r="M9" s="11">
        <f t="shared" si="7"/>
        <v>63.378888888888888</v>
      </c>
      <c r="N9" s="11">
        <f t="shared" ref="N9:N11" si="9">G9*0.75</f>
        <v>202.5</v>
      </c>
      <c r="O9" s="11">
        <f>D9</f>
        <v>125</v>
      </c>
      <c r="P9" s="15">
        <f t="shared" si="8"/>
        <v>120.00666666666672</v>
      </c>
      <c r="Q9" s="22"/>
      <c r="R9" s="16">
        <f t="shared" si="6"/>
        <v>510.88555555555558</v>
      </c>
      <c r="T9" s="17"/>
      <c r="U9" s="17"/>
      <c r="V9" s="17"/>
      <c r="X9" s="18"/>
      <c r="Y9" s="18"/>
      <c r="Z9" s="19"/>
      <c r="AA9" s="20"/>
      <c r="AB9" s="20"/>
      <c r="AC9" s="20"/>
      <c r="AD9" s="19">
        <f t="shared" si="1"/>
        <v>0</v>
      </c>
    </row>
    <row r="10" spans="1:30" ht="15.6" x14ac:dyDescent="0.3">
      <c r="A10" s="21" t="s">
        <v>35</v>
      </c>
      <c r="B10" s="21" t="s">
        <v>37</v>
      </c>
      <c r="C10" s="24" t="s">
        <v>38</v>
      </c>
      <c r="D10" s="25">
        <v>125</v>
      </c>
      <c r="E10" s="11">
        <v>63.38</v>
      </c>
      <c r="F10" s="11"/>
      <c r="G10" s="11">
        <f t="shared" si="3"/>
        <v>270</v>
      </c>
      <c r="H10" s="12"/>
      <c r="I10" s="13"/>
      <c r="J10" s="11"/>
      <c r="K10" s="14"/>
      <c r="L10" s="15">
        <f t="shared" si="4"/>
        <v>458.38</v>
      </c>
      <c r="M10" s="11">
        <f t="shared" si="7"/>
        <v>63.38</v>
      </c>
      <c r="N10" s="11">
        <f>G10*0.75</f>
        <v>202.5</v>
      </c>
      <c r="O10" s="11">
        <f>E10+F10</f>
        <v>63.38</v>
      </c>
      <c r="P10" s="15">
        <f>L10-M10-N10-O10</f>
        <v>129.12</v>
      </c>
      <c r="Q10" s="22"/>
      <c r="R10" s="16">
        <f t="shared" si="6"/>
        <v>458.38</v>
      </c>
      <c r="T10" s="18"/>
      <c r="U10" s="18"/>
      <c r="V10" s="18"/>
      <c r="X10" s="26"/>
      <c r="Y10" s="18"/>
      <c r="Z10" s="20"/>
      <c r="AA10" s="20"/>
      <c r="AB10" s="20"/>
      <c r="AC10" s="20"/>
      <c r="AD10" s="19">
        <f t="shared" si="1"/>
        <v>0</v>
      </c>
    </row>
    <row r="11" spans="1:30" ht="15.6" x14ac:dyDescent="0.3">
      <c r="A11" s="21" t="s">
        <v>35</v>
      </c>
      <c r="B11" s="21" t="s">
        <v>27</v>
      </c>
      <c r="C11" s="23" t="s">
        <v>39</v>
      </c>
      <c r="D11" s="11">
        <v>125</v>
      </c>
      <c r="E11" s="11">
        <f>$E$16/9</f>
        <v>63.378888888888888</v>
      </c>
      <c r="F11" s="11">
        <f t="shared" si="2"/>
        <v>52.506666666666668</v>
      </c>
      <c r="G11" s="11">
        <f t="shared" si="3"/>
        <v>270</v>
      </c>
      <c r="H11" s="12"/>
      <c r="I11" s="13"/>
      <c r="J11" s="11"/>
      <c r="K11" s="14"/>
      <c r="L11" s="15">
        <f t="shared" si="4"/>
        <v>510.88555555555558</v>
      </c>
      <c r="M11" s="11">
        <f t="shared" si="7"/>
        <v>63.378888888888888</v>
      </c>
      <c r="N11" s="11">
        <f t="shared" si="9"/>
        <v>202.5</v>
      </c>
      <c r="O11" s="11">
        <f>D11</f>
        <v>125</v>
      </c>
      <c r="P11" s="15">
        <f t="shared" si="8"/>
        <v>120.00666666666672</v>
      </c>
      <c r="Q11" s="22"/>
      <c r="R11" s="16">
        <f t="shared" si="6"/>
        <v>510.88555555555558</v>
      </c>
      <c r="X11" s="18"/>
      <c r="Y11" s="27"/>
      <c r="Z11" s="19"/>
      <c r="AA11" s="20"/>
      <c r="AB11" s="20"/>
      <c r="AC11" s="20"/>
      <c r="AD11" s="19">
        <f t="shared" si="1"/>
        <v>0</v>
      </c>
    </row>
    <row r="12" spans="1:30" ht="15.6" x14ac:dyDescent="0.3">
      <c r="A12" s="21" t="s">
        <v>26</v>
      </c>
      <c r="B12" s="21" t="s">
        <v>37</v>
      </c>
      <c r="C12" s="23" t="s">
        <v>40</v>
      </c>
      <c r="D12" s="11">
        <v>125</v>
      </c>
      <c r="E12" s="11">
        <v>63.38</v>
      </c>
      <c r="F12" s="11"/>
      <c r="G12" s="11">
        <f t="shared" si="3"/>
        <v>270</v>
      </c>
      <c r="H12" s="12"/>
      <c r="I12" s="13"/>
      <c r="J12" s="11"/>
      <c r="K12" s="14"/>
      <c r="L12" s="15">
        <f t="shared" si="4"/>
        <v>458.38</v>
      </c>
      <c r="M12" s="11">
        <f t="shared" si="7"/>
        <v>63.38</v>
      </c>
      <c r="N12" s="11">
        <f>G12*0.5</f>
        <v>135</v>
      </c>
      <c r="O12" s="11">
        <f>D12+E12+F12</f>
        <v>188.38</v>
      </c>
      <c r="P12" s="15">
        <f>L12-M12-N12-O12</f>
        <v>71.62</v>
      </c>
      <c r="Q12" s="22"/>
      <c r="R12" s="16">
        <f t="shared" si="6"/>
        <v>458.38</v>
      </c>
      <c r="X12" s="28"/>
      <c r="Y12" s="27"/>
      <c r="Z12" s="20"/>
      <c r="AA12" s="20"/>
      <c r="AB12" s="20"/>
      <c r="AC12" s="20"/>
      <c r="AD12" s="19">
        <f t="shared" si="1"/>
        <v>0</v>
      </c>
    </row>
    <row r="13" spans="1:30" ht="15.6" x14ac:dyDescent="0.3">
      <c r="A13" s="21" t="s">
        <v>41</v>
      </c>
      <c r="B13" s="21" t="s">
        <v>27</v>
      </c>
      <c r="C13" s="23" t="s">
        <v>42</v>
      </c>
      <c r="D13" s="11">
        <v>125</v>
      </c>
      <c r="E13" s="11">
        <f t="shared" ref="E13:E14" si="10">$E$16/9</f>
        <v>63.378888888888888</v>
      </c>
      <c r="F13" s="11">
        <f t="shared" si="2"/>
        <v>52.506666666666668</v>
      </c>
      <c r="G13" s="11">
        <f t="shared" si="3"/>
        <v>270</v>
      </c>
      <c r="H13" s="12"/>
      <c r="I13" s="13"/>
      <c r="J13" s="11"/>
      <c r="K13" s="14"/>
      <c r="L13" s="15">
        <f t="shared" si="4"/>
        <v>510.88555555555558</v>
      </c>
      <c r="M13" s="11"/>
      <c r="N13" s="11"/>
      <c r="O13" s="11">
        <f>D13</f>
        <v>125</v>
      </c>
      <c r="P13" s="15">
        <f t="shared" si="8"/>
        <v>385.88555555555558</v>
      </c>
      <c r="Q13" s="22"/>
      <c r="R13" s="16">
        <f t="shared" si="6"/>
        <v>510.88555555555558</v>
      </c>
      <c r="X13" s="28"/>
      <c r="Y13" s="27"/>
      <c r="Z13" s="20"/>
      <c r="AA13" s="20"/>
      <c r="AB13" s="20"/>
      <c r="AC13" s="20"/>
      <c r="AD13" s="19"/>
    </row>
    <row r="14" spans="1:30" ht="15.6" x14ac:dyDescent="0.3">
      <c r="A14" s="21" t="s">
        <v>41</v>
      </c>
      <c r="B14" s="21" t="s">
        <v>27</v>
      </c>
      <c r="C14" s="23" t="s">
        <v>43</v>
      </c>
      <c r="D14" s="11">
        <v>125</v>
      </c>
      <c r="E14" s="11">
        <f t="shared" si="10"/>
        <v>63.378888888888888</v>
      </c>
      <c r="F14" s="11">
        <f t="shared" si="2"/>
        <v>52.506666666666668</v>
      </c>
      <c r="G14" s="11">
        <f t="shared" si="3"/>
        <v>270</v>
      </c>
      <c r="H14" s="12"/>
      <c r="I14" s="13"/>
      <c r="J14" s="11"/>
      <c r="K14" s="14"/>
      <c r="L14" s="15">
        <f t="shared" si="4"/>
        <v>510.88555555555558</v>
      </c>
      <c r="M14" s="11"/>
      <c r="N14" s="11"/>
      <c r="O14" s="11">
        <f>D14</f>
        <v>125</v>
      </c>
      <c r="P14" s="15">
        <f t="shared" si="8"/>
        <v>385.88555555555558</v>
      </c>
      <c r="Q14" s="22"/>
      <c r="R14" s="16">
        <f t="shared" si="6"/>
        <v>510.88555555555558</v>
      </c>
      <c r="X14" s="28"/>
      <c r="Y14" s="27"/>
      <c r="Z14" s="20"/>
      <c r="AA14" s="20"/>
      <c r="AB14" s="20"/>
      <c r="AC14" s="20"/>
      <c r="AD14" s="19"/>
    </row>
    <row r="15" spans="1:30" ht="15.6" x14ac:dyDescent="0.3">
      <c r="A15" s="21" t="s">
        <v>41</v>
      </c>
      <c r="B15" s="21" t="s">
        <v>37</v>
      </c>
      <c r="C15" s="23" t="s">
        <v>44</v>
      </c>
      <c r="D15" s="11">
        <v>125</v>
      </c>
      <c r="E15" s="11">
        <v>60</v>
      </c>
      <c r="F15" s="11"/>
      <c r="G15" s="11"/>
      <c r="H15" s="12"/>
      <c r="I15" s="13"/>
      <c r="J15" s="11"/>
      <c r="K15" s="14"/>
      <c r="L15" s="15">
        <f>SUM(A15:K15)</f>
        <v>185</v>
      </c>
      <c r="M15" s="11"/>
      <c r="N15" s="11"/>
      <c r="O15" s="11">
        <f>D15+G15+E15</f>
        <v>185</v>
      </c>
      <c r="P15" s="15">
        <f t="shared" si="8"/>
        <v>0</v>
      </c>
      <c r="Q15" s="22"/>
      <c r="R15" s="16">
        <f t="shared" si="6"/>
        <v>185</v>
      </c>
      <c r="X15" s="28"/>
      <c r="Y15" s="27"/>
      <c r="Z15" s="20"/>
      <c r="AA15" s="20"/>
      <c r="AB15" s="20"/>
      <c r="AC15" s="20"/>
      <c r="AD15" s="19"/>
    </row>
    <row r="16" spans="1:30" ht="15.6" x14ac:dyDescent="0.3">
      <c r="C16" s="18"/>
      <c r="D16" s="29">
        <f>SUM(D4:D15)</f>
        <v>1375</v>
      </c>
      <c r="E16" s="29">
        <f>U6</f>
        <v>570.41</v>
      </c>
      <c r="F16" s="29">
        <f>472.56</f>
        <v>472.56</v>
      </c>
      <c r="G16" s="30">
        <f t="shared" ref="G16:K16" si="11">SUM(G4:G15)</f>
        <v>2970</v>
      </c>
      <c r="H16" s="30">
        <f t="shared" si="11"/>
        <v>0</v>
      </c>
      <c r="I16" s="30">
        <f t="shared" si="11"/>
        <v>0</v>
      </c>
      <c r="J16" s="30">
        <f t="shared" si="11"/>
        <v>240</v>
      </c>
      <c r="K16" s="30">
        <f t="shared" si="11"/>
        <v>0</v>
      </c>
      <c r="L16" s="31">
        <f>SUM(L4:L15)</f>
        <v>5814.7300000000005</v>
      </c>
      <c r="M16" s="32">
        <f>SUM(M4:M15)</f>
        <v>570.4133333333333</v>
      </c>
      <c r="N16" s="32">
        <f t="shared" ref="N16:P16" si="12">SUM(N4:N15)</f>
        <v>1792.5</v>
      </c>
      <c r="O16" s="32">
        <f t="shared" si="12"/>
        <v>1311.76</v>
      </c>
      <c r="P16" s="32">
        <f t="shared" si="12"/>
        <v>2087.5511111111114</v>
      </c>
      <c r="Q16" s="22"/>
      <c r="S16" s="33" t="s">
        <v>45</v>
      </c>
      <c r="T16" s="33"/>
      <c r="U16" s="33"/>
      <c r="X16" s="18"/>
      <c r="Y16" s="27"/>
      <c r="Z16" s="20"/>
      <c r="AA16" s="20"/>
      <c r="AB16" s="20"/>
      <c r="AC16" s="20"/>
      <c r="AD16" s="19">
        <f t="shared" ref="AD16:AD18" si="13">SUM(Z16:AC16)</f>
        <v>0</v>
      </c>
    </row>
    <row r="17" spans="3:31" ht="15.6" x14ac:dyDescent="0.3">
      <c r="C17" s="34" t="s">
        <v>46</v>
      </c>
      <c r="D17" s="35"/>
      <c r="E17" s="34"/>
      <c r="F17" s="34" t="s">
        <v>65</v>
      </c>
      <c r="G17" s="34"/>
      <c r="H17" s="34"/>
      <c r="I17" s="36"/>
      <c r="J17" s="18"/>
      <c r="K17" s="37"/>
      <c r="L17" s="38">
        <f>L16-I16-J4</f>
        <v>5574.7300000000005</v>
      </c>
      <c r="M17" s="34"/>
      <c r="N17" s="34"/>
      <c r="O17" s="39"/>
      <c r="P17" s="39"/>
      <c r="Q17" s="22"/>
      <c r="S17" s="40">
        <v>45919</v>
      </c>
      <c r="T17" s="41">
        <v>37</v>
      </c>
      <c r="U17" s="41"/>
      <c r="X17" s="18"/>
      <c r="Y17" s="27"/>
      <c r="Z17" s="20"/>
      <c r="AA17" s="20"/>
      <c r="AB17" s="20"/>
      <c r="AC17" s="20"/>
      <c r="AD17" s="19">
        <f t="shared" si="13"/>
        <v>0</v>
      </c>
    </row>
    <row r="18" spans="3:31" ht="14.4" x14ac:dyDescent="0.3">
      <c r="D18" s="42" t="s">
        <v>47</v>
      </c>
      <c r="H18" s="43"/>
      <c r="M18" s="44"/>
      <c r="Q18" s="22"/>
      <c r="S18" s="40">
        <v>45920</v>
      </c>
      <c r="T18" s="41">
        <v>37</v>
      </c>
      <c r="U18" s="41"/>
      <c r="X18" s="45"/>
      <c r="Y18" s="18"/>
      <c r="Z18" s="20"/>
      <c r="AA18" s="20"/>
      <c r="AB18" s="20"/>
      <c r="AC18" s="20"/>
      <c r="AD18" s="19">
        <f t="shared" si="13"/>
        <v>0</v>
      </c>
    </row>
    <row r="19" spans="3:31" ht="14.4" x14ac:dyDescent="0.3">
      <c r="F19" s="16"/>
      <c r="G19" s="16"/>
      <c r="M19" s="16"/>
      <c r="N19" s="16"/>
      <c r="Q19" s="22"/>
      <c r="S19" s="40">
        <v>45921</v>
      </c>
      <c r="T19" s="41">
        <v>37</v>
      </c>
      <c r="U19" s="41"/>
      <c r="X19" s="45"/>
      <c r="Y19" s="18"/>
      <c r="Z19" s="20"/>
      <c r="AA19" s="20"/>
      <c r="AB19" s="20"/>
      <c r="AC19" s="20"/>
      <c r="AD19" s="20"/>
    </row>
    <row r="20" spans="3:31" thickBot="1" x14ac:dyDescent="0.35">
      <c r="D20" s="79" t="s">
        <v>48</v>
      </c>
      <c r="E20" s="80"/>
      <c r="F20" s="80"/>
      <c r="G20" s="81"/>
      <c r="J20" s="46" t="s">
        <v>49</v>
      </c>
      <c r="K20" s="73">
        <v>45917</v>
      </c>
      <c r="L20" s="47">
        <f>SUM(L21:L23)</f>
        <v>399.28699999999998</v>
      </c>
      <c r="M20" s="16"/>
      <c r="O20" s="48"/>
      <c r="P20" s="48"/>
      <c r="Q20" s="22"/>
      <c r="S20" s="18" t="s">
        <v>50</v>
      </c>
      <c r="T20" s="41">
        <f t="shared" ref="T20:U20" si="14">SUM(T17:T19)</f>
        <v>111</v>
      </c>
      <c r="U20" s="41">
        <f t="shared" si="14"/>
        <v>0</v>
      </c>
      <c r="X20" s="45"/>
      <c r="Y20" s="18"/>
      <c r="Z20" s="20"/>
      <c r="AA20" s="20"/>
      <c r="AB20" s="20"/>
      <c r="AC20" s="20"/>
      <c r="AD20" s="20"/>
    </row>
    <row r="21" spans="3:31" ht="15.75" customHeight="1" x14ac:dyDescent="0.3">
      <c r="D21" s="49" t="s">
        <v>51</v>
      </c>
      <c r="E21" s="50" t="s">
        <v>52</v>
      </c>
      <c r="F21" s="50" t="s">
        <v>53</v>
      </c>
      <c r="G21" s="51" t="s">
        <v>31</v>
      </c>
      <c r="I21" s="52"/>
      <c r="J21" s="53" t="s">
        <v>54</v>
      </c>
      <c r="K21" s="54"/>
      <c r="L21" s="55"/>
      <c r="M21" s="16"/>
      <c r="N21" s="75" t="s">
        <v>67</v>
      </c>
      <c r="O21" s="22"/>
      <c r="P21" s="22"/>
      <c r="X21" s="45"/>
      <c r="Y21" s="18"/>
      <c r="Z21" s="20"/>
      <c r="AA21" s="20"/>
      <c r="AB21" s="20"/>
      <c r="AC21" s="20"/>
      <c r="AD21" s="20"/>
    </row>
    <row r="22" spans="3:31" ht="15.75" customHeight="1" x14ac:dyDescent="0.3">
      <c r="D22" s="56">
        <v>45868</v>
      </c>
      <c r="E22" s="18" t="s">
        <v>55</v>
      </c>
      <c r="F22" s="57" t="str">
        <f>"066"</f>
        <v>066</v>
      </c>
      <c r="G22" s="58">
        <v>250</v>
      </c>
      <c r="J22" s="59" t="s">
        <v>5</v>
      </c>
      <c r="K22" s="18"/>
      <c r="L22" s="60">
        <f>P36</f>
        <v>0</v>
      </c>
      <c r="M22" s="16"/>
      <c r="X22" s="45"/>
      <c r="Y22" s="18"/>
      <c r="Z22" s="61">
        <f t="shared" ref="Z22:AD22" si="15">SUM(Z4:Z18)</f>
        <v>0</v>
      </c>
      <c r="AA22" s="61">
        <f t="shared" si="15"/>
        <v>0</v>
      </c>
      <c r="AB22" s="61">
        <f t="shared" si="15"/>
        <v>0</v>
      </c>
      <c r="AC22" s="61">
        <f t="shared" si="15"/>
        <v>0</v>
      </c>
      <c r="AD22" s="20">
        <f t="shared" si="15"/>
        <v>0</v>
      </c>
      <c r="AE22" s="21" t="s">
        <v>56</v>
      </c>
    </row>
    <row r="23" spans="3:31" ht="15.75" customHeight="1" x14ac:dyDescent="0.3">
      <c r="D23" s="56">
        <v>45891</v>
      </c>
      <c r="E23" s="18" t="s">
        <v>5</v>
      </c>
      <c r="F23" s="57" t="str">
        <f t="shared" ref="F23:F24" si="16">"066"</f>
        <v>066</v>
      </c>
      <c r="G23" s="58">
        <f>F16</f>
        <v>472.56</v>
      </c>
      <c r="J23" s="62" t="s">
        <v>57</v>
      </c>
      <c r="K23" s="63"/>
      <c r="L23" s="64">
        <f>E16*0.7</f>
        <v>399.28699999999998</v>
      </c>
      <c r="M23" s="16"/>
      <c r="Q23" s="16"/>
      <c r="S23" s="33" t="s">
        <v>58</v>
      </c>
      <c r="T23" s="33"/>
      <c r="U23" s="33"/>
      <c r="Y23" s="1"/>
      <c r="Z23" s="1"/>
      <c r="AA23" s="1"/>
      <c r="AC23" s="16"/>
    </row>
    <row r="24" spans="3:31" ht="15.75" customHeight="1" x14ac:dyDescent="0.3">
      <c r="D24" s="56">
        <v>45918</v>
      </c>
      <c r="E24" s="18" t="s">
        <v>66</v>
      </c>
      <c r="F24" s="57" t="str">
        <f t="shared" si="16"/>
        <v>066</v>
      </c>
      <c r="G24" s="58">
        <f>G16</f>
        <v>2970</v>
      </c>
      <c r="L24" s="16"/>
      <c r="S24" s="40">
        <v>45921</v>
      </c>
      <c r="T24" s="41"/>
      <c r="U24" s="41"/>
      <c r="Z24" s="1"/>
      <c r="AA24" s="1"/>
    </row>
    <row r="25" spans="3:31" ht="15.75" customHeight="1" x14ac:dyDescent="0.3">
      <c r="D25" s="56"/>
      <c r="E25" s="18"/>
      <c r="F25" s="57"/>
      <c r="G25" s="58"/>
      <c r="L25" s="16"/>
      <c r="M25" s="65"/>
      <c r="N25" s="65"/>
      <c r="S25" s="40">
        <v>45922</v>
      </c>
      <c r="T25" s="41"/>
      <c r="U25" s="41"/>
      <c r="Y25" s="1">
        <f>Z5-AC4</f>
        <v>0</v>
      </c>
      <c r="Z25" s="1"/>
      <c r="AA25" s="1"/>
      <c r="AC25" s="1"/>
    </row>
    <row r="26" spans="3:31" ht="15.75" customHeight="1" x14ac:dyDescent="0.3">
      <c r="D26" s="66"/>
      <c r="E26" s="63"/>
      <c r="F26" s="63"/>
      <c r="G26" s="67"/>
      <c r="J26" s="82" t="s">
        <v>59</v>
      </c>
      <c r="K26" s="83"/>
      <c r="L26" s="47">
        <f>SUM(L27:L29)</f>
        <v>0</v>
      </c>
      <c r="M26" s="16"/>
      <c r="N26" s="16"/>
      <c r="S26" s="40">
        <v>45923</v>
      </c>
      <c r="T26" s="41"/>
      <c r="U26" s="41"/>
      <c r="Z26" s="1"/>
      <c r="AA26" s="1"/>
    </row>
    <row r="27" spans="3:31" ht="15.75" customHeight="1" x14ac:dyDescent="0.3">
      <c r="J27" s="53" t="s">
        <v>54</v>
      </c>
      <c r="K27" s="54"/>
      <c r="L27" s="55">
        <f>H4</f>
        <v>0</v>
      </c>
      <c r="N27" s="65"/>
      <c r="O27" s="16"/>
      <c r="P27" s="16"/>
      <c r="S27" s="40">
        <v>45924</v>
      </c>
      <c r="T27" s="41"/>
      <c r="U27" s="41"/>
      <c r="AA27" s="1"/>
      <c r="AB27" s="1"/>
    </row>
    <row r="28" spans="3:31" ht="15.75" customHeight="1" x14ac:dyDescent="0.3">
      <c r="D28" s="21" t="s">
        <v>60</v>
      </c>
      <c r="J28" s="59" t="s">
        <v>5</v>
      </c>
      <c r="K28" s="18"/>
      <c r="L28" s="60"/>
      <c r="N28" s="65"/>
      <c r="R28" s="16">
        <f>M26+P27</f>
        <v>0</v>
      </c>
      <c r="S28" s="18" t="s">
        <v>50</v>
      </c>
      <c r="T28" s="41">
        <f>SUM(T24:T27)</f>
        <v>0</v>
      </c>
      <c r="U28" s="41">
        <f>SUM(U24:U26)</f>
        <v>0</v>
      </c>
      <c r="AA28" s="1"/>
      <c r="AB28" s="1"/>
    </row>
    <row r="29" spans="3:31" ht="15.75" customHeight="1" x14ac:dyDescent="0.3">
      <c r="D29" t="s">
        <v>62</v>
      </c>
      <c r="J29" s="62" t="s">
        <v>57</v>
      </c>
      <c r="K29" s="63"/>
      <c r="L29" s="64"/>
      <c r="N29" s="16"/>
      <c r="R29" s="16"/>
      <c r="AA29" s="1"/>
      <c r="AB29" s="1"/>
    </row>
    <row r="30" spans="3:31" ht="15.75" customHeight="1" x14ac:dyDescent="0.3">
      <c r="D30" s="71" t="s">
        <v>63</v>
      </c>
      <c r="AA30" s="1"/>
      <c r="AB30" s="1"/>
    </row>
    <row r="31" spans="3:31" ht="15.75" customHeight="1" x14ac:dyDescent="0.3">
      <c r="AA31" s="1"/>
      <c r="AB31" s="1"/>
    </row>
    <row r="32" spans="3:31" ht="15.75" customHeight="1" x14ac:dyDescent="0.3">
      <c r="Q32" s="22"/>
      <c r="AA32" s="1"/>
      <c r="AB32" s="1"/>
    </row>
    <row r="33" spans="4:28" ht="15.75" customHeight="1" x14ac:dyDescent="0.3">
      <c r="R33" s="1"/>
      <c r="AA33" s="1"/>
      <c r="AB33" s="1"/>
    </row>
    <row r="34" spans="4:28" ht="15.75" customHeight="1" x14ac:dyDescent="0.3">
      <c r="Q34" s="22"/>
      <c r="AA34" s="1"/>
      <c r="AB34" s="1"/>
    </row>
    <row r="35" spans="4:28" ht="15.75" customHeight="1" x14ac:dyDescent="0.3">
      <c r="R35" s="1"/>
      <c r="AA35" s="1"/>
      <c r="AB35" s="1"/>
    </row>
    <row r="36" spans="4:28" ht="15.75" customHeight="1" x14ac:dyDescent="0.3">
      <c r="D36" s="72" t="s">
        <v>61</v>
      </c>
      <c r="Q36" s="22"/>
      <c r="AA36" s="1"/>
      <c r="AB36" s="1"/>
    </row>
    <row r="37" spans="4:28" ht="15.75" customHeight="1" x14ac:dyDescent="0.3">
      <c r="R37" s="1"/>
      <c r="V37" s="16"/>
      <c r="AA37" s="1"/>
      <c r="AB37" s="1"/>
    </row>
    <row r="38" spans="4:28" ht="15.75" customHeight="1" x14ac:dyDescent="0.3">
      <c r="Q38" s="22"/>
      <c r="AA38" s="1"/>
      <c r="AB38" s="1"/>
    </row>
    <row r="39" spans="4:28" ht="15.75" customHeight="1" x14ac:dyDescent="0.3">
      <c r="R39" s="1"/>
      <c r="AA39" s="1"/>
      <c r="AB39" s="1"/>
    </row>
    <row r="40" spans="4:28" ht="15.75" customHeight="1" x14ac:dyDescent="0.3">
      <c r="Q40" s="22"/>
      <c r="AA40" s="1"/>
      <c r="AB40" s="1"/>
    </row>
    <row r="41" spans="4:28" ht="15.75" customHeight="1" x14ac:dyDescent="0.3">
      <c r="R41" s="1"/>
      <c r="U41" s="16"/>
      <c r="X41" s="69"/>
      <c r="AA41" s="1"/>
      <c r="AB41" s="1"/>
    </row>
    <row r="42" spans="4:28" ht="15.75" customHeight="1" x14ac:dyDescent="0.3">
      <c r="Q42" s="22"/>
      <c r="U42" s="16"/>
      <c r="AA42" s="1"/>
      <c r="AB42" s="1"/>
    </row>
    <row r="43" spans="4:28" ht="15.75" customHeight="1" x14ac:dyDescent="0.3">
      <c r="R43" s="1"/>
      <c r="U43" s="16"/>
      <c r="AA43" s="1"/>
      <c r="AB43" s="1"/>
    </row>
    <row r="44" spans="4:28" ht="15.75" customHeight="1" x14ac:dyDescent="0.3">
      <c r="Q44" s="22"/>
      <c r="U44" s="16"/>
      <c r="AA44" s="1"/>
      <c r="AB44" s="1"/>
    </row>
    <row r="45" spans="4:28" ht="15.75" customHeight="1" x14ac:dyDescent="0.3">
      <c r="R45" s="1"/>
      <c r="U45" s="16"/>
      <c r="AA45" s="1"/>
      <c r="AB45" s="1"/>
    </row>
    <row r="46" spans="4:28" ht="15.75" customHeight="1" x14ac:dyDescent="0.3">
      <c r="Q46" s="22"/>
      <c r="U46" s="16"/>
      <c r="AA46" s="1"/>
      <c r="AB46" s="1"/>
    </row>
    <row r="47" spans="4:28" ht="15.75" customHeight="1" x14ac:dyDescent="0.3">
      <c r="R47" s="1"/>
      <c r="U47" s="16"/>
      <c r="AA47" s="1"/>
      <c r="AB47" s="1"/>
    </row>
    <row r="48" spans="4:28" ht="15.75" customHeight="1" x14ac:dyDescent="0.3">
      <c r="Q48" s="22"/>
      <c r="U48" s="16"/>
      <c r="AA48" s="1"/>
      <c r="AB48" s="1"/>
    </row>
    <row r="49" spans="4:28" ht="15.75" customHeight="1" x14ac:dyDescent="0.3">
      <c r="R49" s="1"/>
      <c r="U49" s="16"/>
      <c r="AA49" s="1"/>
      <c r="AB49" s="1"/>
    </row>
    <row r="50" spans="4:28" ht="15.75" customHeight="1" x14ac:dyDescent="0.3">
      <c r="D50" s="48"/>
      <c r="Q50" s="22"/>
      <c r="U50" s="16"/>
      <c r="AA50" s="1"/>
      <c r="AB50" s="1"/>
    </row>
    <row r="51" spans="4:28" ht="15.75" customHeight="1" x14ac:dyDescent="0.3">
      <c r="R51" s="1"/>
      <c r="U51" s="16"/>
      <c r="AA51" s="1"/>
      <c r="AB51" s="1"/>
    </row>
    <row r="52" spans="4:28" ht="15.75" customHeight="1" x14ac:dyDescent="0.3">
      <c r="Q52" s="22"/>
      <c r="U52" s="16"/>
      <c r="AA52" s="1"/>
      <c r="AB52" s="1"/>
    </row>
    <row r="53" spans="4:28" ht="15.75" customHeight="1" x14ac:dyDescent="0.3">
      <c r="R53" s="1"/>
      <c r="U53" s="16"/>
      <c r="AA53" s="1"/>
      <c r="AB53" s="1"/>
    </row>
    <row r="54" spans="4:28" ht="15.75" customHeight="1" x14ac:dyDescent="0.3">
      <c r="Q54" s="22"/>
      <c r="U54" s="16"/>
      <c r="AA54" s="1"/>
      <c r="AB54" s="1"/>
    </row>
    <row r="55" spans="4:28" ht="15.75" customHeight="1" x14ac:dyDescent="0.3">
      <c r="R55" s="1"/>
      <c r="U55" s="16"/>
      <c r="AA55" s="1"/>
      <c r="AB55" s="1"/>
    </row>
    <row r="56" spans="4:28" ht="15.75" customHeight="1" x14ac:dyDescent="0.3">
      <c r="Q56" s="22"/>
      <c r="U56" s="16"/>
      <c r="AA56" s="1"/>
      <c r="AB56" s="1"/>
    </row>
    <row r="57" spans="4:28" ht="15.75" customHeight="1" x14ac:dyDescent="0.3">
      <c r="R57" s="1"/>
      <c r="U57" s="16"/>
      <c r="AA57" s="1"/>
      <c r="AB57" s="1"/>
    </row>
    <row r="58" spans="4:28" ht="15.75" customHeight="1" x14ac:dyDescent="0.3">
      <c r="Q58" s="22"/>
      <c r="U58" s="16"/>
      <c r="AA58" s="1"/>
      <c r="AB58" s="1"/>
    </row>
    <row r="59" spans="4:28" ht="15.75" customHeight="1" x14ac:dyDescent="0.3">
      <c r="R59" s="1"/>
      <c r="AA59" s="1"/>
      <c r="AB59" s="1"/>
    </row>
    <row r="60" spans="4:28" ht="15.75" customHeight="1" x14ac:dyDescent="0.3">
      <c r="Q60" s="22"/>
      <c r="AA60" s="1"/>
      <c r="AB60" s="1"/>
    </row>
    <row r="61" spans="4:28" ht="15.75" customHeight="1" x14ac:dyDescent="0.3">
      <c r="R61" s="1"/>
      <c r="AA61" s="1"/>
      <c r="AB61" s="1"/>
    </row>
    <row r="62" spans="4:28" ht="15.75" customHeight="1" x14ac:dyDescent="0.3">
      <c r="Q62" s="22"/>
      <c r="AA62" s="1"/>
      <c r="AB62" s="1"/>
    </row>
    <row r="63" spans="4:28" ht="15.75" customHeight="1" x14ac:dyDescent="0.3">
      <c r="R63" s="1"/>
      <c r="AA63" s="1"/>
      <c r="AB63" s="1"/>
    </row>
    <row r="64" spans="4:28" ht="15.75" customHeight="1" x14ac:dyDescent="0.3">
      <c r="Q64" s="22"/>
      <c r="AA64" s="1"/>
      <c r="AB64" s="1"/>
    </row>
    <row r="65" spans="4:28" ht="15.75" customHeight="1" x14ac:dyDescent="0.3">
      <c r="R65" s="1"/>
      <c r="AA65" s="1"/>
      <c r="AB65" s="1"/>
    </row>
    <row r="66" spans="4:28" ht="15.75" customHeight="1" x14ac:dyDescent="0.3">
      <c r="F66" s="70"/>
      <c r="G66" s="70"/>
      <c r="H66" s="70"/>
      <c r="I66" s="70"/>
      <c r="J66" s="70"/>
      <c r="K66" s="70"/>
      <c r="Q66" s="22"/>
      <c r="AA66" s="1"/>
      <c r="AB66" s="1"/>
    </row>
    <row r="67" spans="4:28" ht="15.75" customHeight="1" x14ac:dyDescent="0.3">
      <c r="R67" s="1"/>
      <c r="AA67" s="1"/>
      <c r="AB67" s="1"/>
    </row>
    <row r="68" spans="4:28" ht="15.75" customHeight="1" x14ac:dyDescent="0.3">
      <c r="Q68" s="22"/>
      <c r="AA68" s="1"/>
      <c r="AB68" s="1"/>
    </row>
    <row r="69" spans="4:28" ht="15.75" customHeight="1" x14ac:dyDescent="0.3">
      <c r="R69" s="1"/>
      <c r="AA69" s="1"/>
      <c r="AB69" s="1"/>
    </row>
    <row r="70" spans="4:28" ht="15.75" customHeight="1" x14ac:dyDescent="0.3">
      <c r="D70" s="68"/>
      <c r="Q70" s="22"/>
      <c r="AA70" s="1"/>
      <c r="AB70" s="1"/>
    </row>
    <row r="71" spans="4:28" ht="15.75" customHeight="1" x14ac:dyDescent="0.3">
      <c r="R71" s="1"/>
      <c r="AA71" s="1"/>
      <c r="AB71" s="1"/>
    </row>
    <row r="72" spans="4:28" ht="15.75" customHeight="1" x14ac:dyDescent="0.3">
      <c r="AA72" s="1"/>
      <c r="AB72" s="1"/>
    </row>
    <row r="73" spans="4:28" ht="15.75" customHeight="1" x14ac:dyDescent="0.3">
      <c r="AA73" s="1"/>
      <c r="AB73" s="1"/>
    </row>
    <row r="74" spans="4:28" ht="15.75" customHeight="1" x14ac:dyDescent="0.3">
      <c r="AA74" s="1"/>
      <c r="AB74" s="1"/>
    </row>
    <row r="75" spans="4:28" ht="15.75" customHeight="1" x14ac:dyDescent="0.3">
      <c r="AA75" s="1"/>
      <c r="AB75" s="1"/>
    </row>
    <row r="76" spans="4:28" ht="15.75" customHeight="1" x14ac:dyDescent="0.3">
      <c r="AA76" s="1"/>
      <c r="AB76" s="1"/>
    </row>
    <row r="77" spans="4:28" ht="15.75" customHeight="1" x14ac:dyDescent="0.3">
      <c r="AA77" s="1"/>
      <c r="AB77" s="1"/>
    </row>
    <row r="78" spans="4:28" ht="15.75" customHeight="1" x14ac:dyDescent="0.3">
      <c r="AA78" s="1"/>
      <c r="AB78" s="1"/>
    </row>
    <row r="79" spans="4:28" ht="15.75" customHeight="1" x14ac:dyDescent="0.3">
      <c r="AA79" s="1"/>
      <c r="AB79" s="1"/>
    </row>
    <row r="80" spans="4:28" ht="15.75" customHeight="1" x14ac:dyDescent="0.3">
      <c r="AA80" s="1"/>
      <c r="AB80" s="1"/>
    </row>
    <row r="81" spans="27:28" ht="15.75" customHeight="1" x14ac:dyDescent="0.3">
      <c r="AA81" s="1"/>
      <c r="AB81" s="1"/>
    </row>
    <row r="82" spans="27:28" ht="15.75" customHeight="1" x14ac:dyDescent="0.3">
      <c r="AA82" s="1"/>
      <c r="AB82" s="1"/>
    </row>
    <row r="83" spans="27:28" ht="15.75" customHeight="1" x14ac:dyDescent="0.3">
      <c r="AA83" s="1"/>
      <c r="AB83" s="1"/>
    </row>
    <row r="84" spans="27:28" ht="15.75" customHeight="1" x14ac:dyDescent="0.3">
      <c r="AA84" s="1"/>
      <c r="AB84" s="1"/>
    </row>
    <row r="85" spans="27:28" ht="15.75" customHeight="1" x14ac:dyDescent="0.3">
      <c r="AA85" s="1"/>
      <c r="AB85" s="1"/>
    </row>
    <row r="86" spans="27:28" ht="15.75" customHeight="1" x14ac:dyDescent="0.3">
      <c r="AA86" s="1"/>
      <c r="AB86" s="1"/>
    </row>
    <row r="87" spans="27:28" ht="15.75" customHeight="1" x14ac:dyDescent="0.3">
      <c r="AA87" s="1"/>
      <c r="AB87" s="1"/>
    </row>
    <row r="88" spans="27:28" ht="15.75" customHeight="1" x14ac:dyDescent="0.3">
      <c r="AA88" s="1"/>
      <c r="AB88" s="1"/>
    </row>
    <row r="89" spans="27:28" ht="15.75" customHeight="1" x14ac:dyDescent="0.3">
      <c r="AA89" s="1"/>
      <c r="AB89" s="1"/>
    </row>
    <row r="90" spans="27:28" ht="15.75" customHeight="1" x14ac:dyDescent="0.3">
      <c r="AA90" s="1"/>
      <c r="AB90" s="1"/>
    </row>
    <row r="91" spans="27:28" ht="15.75" customHeight="1" x14ac:dyDescent="0.3">
      <c r="AA91" s="1"/>
      <c r="AB91" s="1"/>
    </row>
    <row r="92" spans="27:28" ht="15.75" customHeight="1" x14ac:dyDescent="0.3">
      <c r="AA92" s="1"/>
      <c r="AB92" s="1"/>
    </row>
    <row r="93" spans="27:28" ht="15.75" customHeight="1" x14ac:dyDescent="0.3">
      <c r="AA93" s="1"/>
      <c r="AB93" s="1"/>
    </row>
    <row r="94" spans="27:28" ht="15.75" customHeight="1" x14ac:dyDescent="0.3">
      <c r="AA94" s="1"/>
      <c r="AB94" s="1"/>
    </row>
    <row r="95" spans="27:28" ht="15.75" customHeight="1" x14ac:dyDescent="0.3">
      <c r="AA95" s="1"/>
      <c r="AB95" s="1"/>
    </row>
    <row r="96" spans="27:28" ht="15.75" customHeight="1" x14ac:dyDescent="0.3">
      <c r="AA96" s="1"/>
      <c r="AB96" s="1"/>
    </row>
    <row r="97" spans="27:28" ht="15.75" customHeight="1" x14ac:dyDescent="0.3">
      <c r="AA97" s="1"/>
      <c r="AB97" s="1"/>
    </row>
    <row r="98" spans="27:28" ht="15.75" customHeight="1" x14ac:dyDescent="0.3">
      <c r="AA98" s="1"/>
      <c r="AB98" s="1"/>
    </row>
    <row r="99" spans="27:28" ht="15.75" customHeight="1" x14ac:dyDescent="0.3">
      <c r="AA99" s="1"/>
      <c r="AB99" s="1"/>
    </row>
    <row r="100" spans="27:28" ht="15.75" customHeight="1" x14ac:dyDescent="0.3">
      <c r="AA100" s="1"/>
      <c r="AB100" s="1"/>
    </row>
    <row r="101" spans="27:28" ht="15.75" customHeight="1" x14ac:dyDescent="0.3">
      <c r="AA101" s="1"/>
      <c r="AB101" s="1"/>
    </row>
    <row r="102" spans="27:28" ht="15.75" customHeight="1" x14ac:dyDescent="0.3">
      <c r="AA102" s="1"/>
      <c r="AB102" s="1"/>
    </row>
    <row r="103" spans="27:28" ht="15.75" customHeight="1" x14ac:dyDescent="0.3">
      <c r="AA103" s="1"/>
      <c r="AB103" s="1"/>
    </row>
    <row r="104" spans="27:28" ht="15.75" customHeight="1" x14ac:dyDescent="0.3">
      <c r="AA104" s="1"/>
      <c r="AB104" s="1"/>
    </row>
    <row r="105" spans="27:28" ht="15.75" customHeight="1" x14ac:dyDescent="0.3">
      <c r="AA105" s="1"/>
      <c r="AB105" s="1"/>
    </row>
    <row r="106" spans="27:28" ht="15.75" customHeight="1" x14ac:dyDescent="0.3">
      <c r="AA106" s="1"/>
      <c r="AB106" s="1"/>
    </row>
    <row r="107" spans="27:28" ht="15.75" customHeight="1" x14ac:dyDescent="0.3">
      <c r="AA107" s="1"/>
      <c r="AB107" s="1"/>
    </row>
    <row r="108" spans="27:28" ht="15.75" customHeight="1" x14ac:dyDescent="0.3">
      <c r="AA108" s="1"/>
      <c r="AB108" s="1"/>
    </row>
    <row r="109" spans="27:28" ht="15.75" customHeight="1" x14ac:dyDescent="0.3">
      <c r="AA109" s="1"/>
      <c r="AB109" s="1"/>
    </row>
    <row r="110" spans="27:28" ht="15.75" customHeight="1" x14ac:dyDescent="0.3">
      <c r="AA110" s="1"/>
      <c r="AB110" s="1"/>
    </row>
    <row r="111" spans="27:28" ht="15.75" customHeight="1" x14ac:dyDescent="0.3">
      <c r="AA111" s="1"/>
      <c r="AB111" s="1"/>
    </row>
    <row r="112" spans="27:28" ht="15.75" customHeight="1" x14ac:dyDescent="0.3">
      <c r="AA112" s="1"/>
      <c r="AB112" s="1"/>
    </row>
    <row r="113" spans="27:28" ht="15.75" customHeight="1" x14ac:dyDescent="0.3">
      <c r="AA113" s="1"/>
      <c r="AB113" s="1"/>
    </row>
    <row r="114" spans="27:28" ht="15.75" customHeight="1" x14ac:dyDescent="0.3">
      <c r="AA114" s="1"/>
      <c r="AB114" s="1"/>
    </row>
    <row r="115" spans="27:28" ht="15.75" customHeight="1" x14ac:dyDescent="0.3">
      <c r="AA115" s="1"/>
      <c r="AB115" s="1"/>
    </row>
    <row r="116" spans="27:28" ht="15.75" customHeight="1" x14ac:dyDescent="0.3">
      <c r="AA116" s="1"/>
      <c r="AB116" s="1"/>
    </row>
    <row r="117" spans="27:28" ht="15.75" customHeight="1" x14ac:dyDescent="0.3">
      <c r="AA117" s="1"/>
      <c r="AB117" s="1"/>
    </row>
    <row r="118" spans="27:28" ht="15.75" customHeight="1" x14ac:dyDescent="0.3">
      <c r="AA118" s="1"/>
      <c r="AB118" s="1"/>
    </row>
    <row r="119" spans="27:28" ht="15.75" customHeight="1" x14ac:dyDescent="0.3">
      <c r="AA119" s="1"/>
      <c r="AB119" s="1"/>
    </row>
    <row r="120" spans="27:28" ht="15.75" customHeight="1" x14ac:dyDescent="0.3">
      <c r="AA120" s="1"/>
      <c r="AB120" s="1"/>
    </row>
    <row r="121" spans="27:28" ht="15.75" customHeight="1" x14ac:dyDescent="0.3">
      <c r="AA121" s="1"/>
      <c r="AB121" s="1"/>
    </row>
    <row r="122" spans="27:28" ht="15.75" customHeight="1" x14ac:dyDescent="0.3">
      <c r="AA122" s="1"/>
      <c r="AB122" s="1"/>
    </row>
    <row r="123" spans="27:28" ht="15.75" customHeight="1" x14ac:dyDescent="0.3">
      <c r="AA123" s="1"/>
      <c r="AB123" s="1"/>
    </row>
    <row r="124" spans="27:28" ht="15.75" customHeight="1" x14ac:dyDescent="0.3">
      <c r="AA124" s="1"/>
      <c r="AB124" s="1"/>
    </row>
    <row r="125" spans="27:28" ht="15.75" customHeight="1" x14ac:dyDescent="0.3">
      <c r="AA125" s="1"/>
      <c r="AB125" s="1"/>
    </row>
    <row r="126" spans="27:28" ht="15.75" customHeight="1" x14ac:dyDescent="0.3">
      <c r="AA126" s="1"/>
      <c r="AB126" s="1"/>
    </row>
    <row r="127" spans="27:28" ht="15.75" customHeight="1" x14ac:dyDescent="0.3">
      <c r="AA127" s="1"/>
      <c r="AB127" s="1"/>
    </row>
    <row r="128" spans="27:28" ht="15.75" customHeight="1" x14ac:dyDescent="0.3">
      <c r="AA128" s="1"/>
      <c r="AB128" s="1"/>
    </row>
    <row r="129" spans="27:28" ht="15.75" customHeight="1" x14ac:dyDescent="0.3">
      <c r="AA129" s="1"/>
      <c r="AB129" s="1"/>
    </row>
    <row r="130" spans="27:28" ht="15.75" customHeight="1" x14ac:dyDescent="0.3">
      <c r="AA130" s="1"/>
      <c r="AB130" s="1"/>
    </row>
    <row r="131" spans="27:28" ht="15.75" customHeight="1" x14ac:dyDescent="0.3">
      <c r="AA131" s="1"/>
      <c r="AB131" s="1"/>
    </row>
    <row r="132" spans="27:28" ht="15.75" customHeight="1" x14ac:dyDescent="0.3">
      <c r="AA132" s="1"/>
      <c r="AB132" s="1"/>
    </row>
    <row r="133" spans="27:28" ht="15.75" customHeight="1" x14ac:dyDescent="0.3">
      <c r="AA133" s="1"/>
      <c r="AB133" s="1"/>
    </row>
    <row r="134" spans="27:28" ht="15.75" customHeight="1" x14ac:dyDescent="0.3">
      <c r="AA134" s="1"/>
      <c r="AB134" s="1"/>
    </row>
    <row r="135" spans="27:28" ht="15.75" customHeight="1" x14ac:dyDescent="0.3">
      <c r="AA135" s="1"/>
      <c r="AB135" s="1"/>
    </row>
    <row r="136" spans="27:28" ht="15.75" customHeight="1" x14ac:dyDescent="0.3">
      <c r="AA136" s="1"/>
      <c r="AB136" s="1"/>
    </row>
    <row r="137" spans="27:28" ht="15.75" customHeight="1" x14ac:dyDescent="0.3">
      <c r="AA137" s="1"/>
      <c r="AB137" s="1"/>
    </row>
    <row r="138" spans="27:28" ht="15.75" customHeight="1" x14ac:dyDescent="0.3">
      <c r="AA138" s="1"/>
      <c r="AB138" s="1"/>
    </row>
    <row r="139" spans="27:28" ht="15.75" customHeight="1" x14ac:dyDescent="0.3">
      <c r="AA139" s="1"/>
      <c r="AB139" s="1"/>
    </row>
    <row r="140" spans="27:28" ht="15.75" customHeight="1" x14ac:dyDescent="0.3">
      <c r="AA140" s="1"/>
      <c r="AB140" s="1"/>
    </row>
    <row r="141" spans="27:28" ht="15.75" customHeight="1" x14ac:dyDescent="0.3">
      <c r="AA141" s="1"/>
      <c r="AB141" s="1"/>
    </row>
    <row r="142" spans="27:28" ht="15.75" customHeight="1" x14ac:dyDescent="0.3">
      <c r="AA142" s="1"/>
      <c r="AB142" s="1"/>
    </row>
    <row r="143" spans="27:28" ht="15.75" customHeight="1" x14ac:dyDescent="0.3">
      <c r="AA143" s="1"/>
      <c r="AB143" s="1"/>
    </row>
    <row r="144" spans="27:28" ht="15.75" customHeight="1" x14ac:dyDescent="0.3">
      <c r="AA144" s="1"/>
      <c r="AB144" s="1"/>
    </row>
    <row r="145" spans="27:28" ht="15.75" customHeight="1" x14ac:dyDescent="0.3">
      <c r="AA145" s="1"/>
      <c r="AB145" s="1"/>
    </row>
    <row r="146" spans="27:28" ht="15.75" customHeight="1" x14ac:dyDescent="0.3">
      <c r="AA146" s="1"/>
      <c r="AB146" s="1"/>
    </row>
    <row r="147" spans="27:28" ht="15.75" customHeight="1" x14ac:dyDescent="0.3">
      <c r="AA147" s="1"/>
      <c r="AB147" s="1"/>
    </row>
    <row r="148" spans="27:28" ht="15.75" customHeight="1" x14ac:dyDescent="0.3">
      <c r="AA148" s="1"/>
      <c r="AB148" s="1"/>
    </row>
    <row r="149" spans="27:28" ht="15.75" customHeight="1" x14ac:dyDescent="0.3">
      <c r="AA149" s="1"/>
      <c r="AB149" s="1"/>
    </row>
    <row r="150" spans="27:28" ht="15.75" customHeight="1" x14ac:dyDescent="0.3">
      <c r="AA150" s="1"/>
      <c r="AB150" s="1"/>
    </row>
    <row r="151" spans="27:28" ht="15.75" customHeight="1" x14ac:dyDescent="0.3">
      <c r="AA151" s="1"/>
      <c r="AB151" s="1"/>
    </row>
    <row r="152" spans="27:28" ht="15.75" customHeight="1" x14ac:dyDescent="0.3">
      <c r="AA152" s="1"/>
      <c r="AB152" s="1"/>
    </row>
    <row r="153" spans="27:28" ht="15.75" customHeight="1" x14ac:dyDescent="0.3">
      <c r="AA153" s="1"/>
      <c r="AB153" s="1"/>
    </row>
    <row r="154" spans="27:28" ht="15.75" customHeight="1" x14ac:dyDescent="0.3">
      <c r="AA154" s="1"/>
      <c r="AB154" s="1"/>
    </row>
    <row r="155" spans="27:28" ht="15.75" customHeight="1" x14ac:dyDescent="0.3">
      <c r="AA155" s="1"/>
      <c r="AB155" s="1"/>
    </row>
    <row r="156" spans="27:28" ht="15.75" customHeight="1" x14ac:dyDescent="0.3">
      <c r="AA156" s="1"/>
      <c r="AB156" s="1"/>
    </row>
    <row r="157" spans="27:28" ht="15.75" customHeight="1" x14ac:dyDescent="0.3">
      <c r="AA157" s="1"/>
      <c r="AB157" s="1"/>
    </row>
    <row r="158" spans="27:28" ht="15.75" customHeight="1" x14ac:dyDescent="0.3">
      <c r="AA158" s="1"/>
      <c r="AB158" s="1"/>
    </row>
    <row r="159" spans="27:28" ht="15.75" customHeight="1" x14ac:dyDescent="0.3">
      <c r="AA159" s="1"/>
      <c r="AB159" s="1"/>
    </row>
    <row r="160" spans="27:28" ht="15.75" customHeight="1" x14ac:dyDescent="0.3">
      <c r="AA160" s="1"/>
      <c r="AB160" s="1"/>
    </row>
    <row r="161" spans="27:28" ht="15.75" customHeight="1" x14ac:dyDescent="0.3">
      <c r="AA161" s="1"/>
      <c r="AB161" s="1"/>
    </row>
    <row r="162" spans="27:28" ht="15.75" customHeight="1" x14ac:dyDescent="0.3">
      <c r="AA162" s="1"/>
      <c r="AB162" s="1"/>
    </row>
    <row r="163" spans="27:28" ht="15.75" customHeight="1" x14ac:dyDescent="0.3">
      <c r="AA163" s="1"/>
      <c r="AB163" s="1"/>
    </row>
    <row r="164" spans="27:28" ht="15.75" customHeight="1" x14ac:dyDescent="0.3">
      <c r="AA164" s="1"/>
      <c r="AB164" s="1"/>
    </row>
    <row r="165" spans="27:28" ht="15.75" customHeight="1" x14ac:dyDescent="0.3">
      <c r="AA165" s="1"/>
      <c r="AB165" s="1"/>
    </row>
    <row r="166" spans="27:28" ht="15.75" customHeight="1" x14ac:dyDescent="0.3">
      <c r="AA166" s="1"/>
      <c r="AB166" s="1"/>
    </row>
    <row r="167" spans="27:28" ht="15.75" customHeight="1" x14ac:dyDescent="0.3">
      <c r="AA167" s="1"/>
      <c r="AB167" s="1"/>
    </row>
    <row r="168" spans="27:28" ht="15.75" customHeight="1" x14ac:dyDescent="0.3">
      <c r="AA168" s="1"/>
      <c r="AB168" s="1"/>
    </row>
    <row r="169" spans="27:28" ht="15.75" customHeight="1" x14ac:dyDescent="0.3">
      <c r="AA169" s="1"/>
      <c r="AB169" s="1"/>
    </row>
    <row r="170" spans="27:28" ht="15.75" customHeight="1" x14ac:dyDescent="0.3">
      <c r="AA170" s="1"/>
      <c r="AB170" s="1"/>
    </row>
    <row r="171" spans="27:28" ht="15.75" customHeight="1" x14ac:dyDescent="0.3">
      <c r="AA171" s="1"/>
      <c r="AB171" s="1"/>
    </row>
    <row r="172" spans="27:28" ht="15.75" customHeight="1" x14ac:dyDescent="0.3">
      <c r="AA172" s="1"/>
      <c r="AB172" s="1"/>
    </row>
    <row r="173" spans="27:28" ht="15.75" customHeight="1" x14ac:dyDescent="0.3">
      <c r="AA173" s="1"/>
      <c r="AB173" s="1"/>
    </row>
    <row r="174" spans="27:28" ht="15.75" customHeight="1" x14ac:dyDescent="0.3">
      <c r="AA174" s="1"/>
      <c r="AB174" s="1"/>
    </row>
    <row r="175" spans="27:28" ht="15.75" customHeight="1" x14ac:dyDescent="0.3">
      <c r="AA175" s="1"/>
      <c r="AB175" s="1"/>
    </row>
    <row r="176" spans="27:28" ht="15.75" customHeight="1" x14ac:dyDescent="0.3">
      <c r="AA176" s="1"/>
      <c r="AB176" s="1"/>
    </row>
    <row r="177" spans="27:28" ht="15.75" customHeight="1" x14ac:dyDescent="0.3">
      <c r="AA177" s="1"/>
      <c r="AB177" s="1"/>
    </row>
    <row r="178" spans="27:28" ht="15.75" customHeight="1" x14ac:dyDescent="0.3">
      <c r="AA178" s="1"/>
      <c r="AB178" s="1"/>
    </row>
    <row r="179" spans="27:28" ht="15.75" customHeight="1" x14ac:dyDescent="0.3">
      <c r="AA179" s="1"/>
      <c r="AB179" s="1"/>
    </row>
    <row r="180" spans="27:28" ht="15.75" customHeight="1" x14ac:dyDescent="0.3">
      <c r="AA180" s="1"/>
      <c r="AB180" s="1"/>
    </row>
    <row r="181" spans="27:28" ht="15.75" customHeight="1" x14ac:dyDescent="0.3">
      <c r="AA181" s="1"/>
      <c r="AB181" s="1"/>
    </row>
    <row r="182" spans="27:28" ht="15.75" customHeight="1" x14ac:dyDescent="0.3">
      <c r="AA182" s="1"/>
      <c r="AB182" s="1"/>
    </row>
    <row r="183" spans="27:28" ht="15.75" customHeight="1" x14ac:dyDescent="0.3">
      <c r="AA183" s="1"/>
      <c r="AB183" s="1"/>
    </row>
    <row r="184" spans="27:28" ht="15.75" customHeight="1" x14ac:dyDescent="0.3">
      <c r="AA184" s="1"/>
      <c r="AB184" s="1"/>
    </row>
    <row r="185" spans="27:28" ht="15.75" customHeight="1" x14ac:dyDescent="0.3">
      <c r="AA185" s="1"/>
      <c r="AB185" s="1"/>
    </row>
    <row r="186" spans="27:28" ht="15.75" customHeight="1" x14ac:dyDescent="0.3">
      <c r="AA186" s="1"/>
      <c r="AB186" s="1"/>
    </row>
    <row r="187" spans="27:28" ht="15.75" customHeight="1" x14ac:dyDescent="0.3">
      <c r="AA187" s="1"/>
      <c r="AB187" s="1"/>
    </row>
    <row r="188" spans="27:28" ht="15.75" customHeight="1" x14ac:dyDescent="0.3">
      <c r="AA188" s="1"/>
      <c r="AB188" s="1"/>
    </row>
    <row r="189" spans="27:28" ht="15.75" customHeight="1" x14ac:dyDescent="0.3">
      <c r="AA189" s="1"/>
      <c r="AB189" s="1"/>
    </row>
    <row r="190" spans="27:28" ht="15.75" customHeight="1" x14ac:dyDescent="0.3">
      <c r="AA190" s="1"/>
      <c r="AB190" s="1"/>
    </row>
    <row r="191" spans="27:28" ht="15.75" customHeight="1" x14ac:dyDescent="0.3">
      <c r="AA191" s="1"/>
      <c r="AB191" s="1"/>
    </row>
    <row r="192" spans="27:28" ht="15.75" customHeight="1" x14ac:dyDescent="0.3">
      <c r="AA192" s="1"/>
      <c r="AB192" s="1"/>
    </row>
    <row r="193" spans="27:28" ht="15.75" customHeight="1" x14ac:dyDescent="0.3">
      <c r="AA193" s="1"/>
      <c r="AB193" s="1"/>
    </row>
    <row r="194" spans="27:28" ht="15.75" customHeight="1" x14ac:dyDescent="0.3">
      <c r="AA194" s="1"/>
      <c r="AB194" s="1"/>
    </row>
    <row r="195" spans="27:28" ht="15.75" customHeight="1" x14ac:dyDescent="0.3">
      <c r="AA195" s="1"/>
      <c r="AB195" s="1"/>
    </row>
    <row r="196" spans="27:28" ht="15.75" customHeight="1" x14ac:dyDescent="0.3">
      <c r="AA196" s="1"/>
      <c r="AB196" s="1"/>
    </row>
    <row r="197" spans="27:28" ht="15.75" customHeight="1" x14ac:dyDescent="0.3">
      <c r="AA197" s="1"/>
      <c r="AB197" s="1"/>
    </row>
    <row r="198" spans="27:28" ht="15.75" customHeight="1" x14ac:dyDescent="0.3">
      <c r="AA198" s="1"/>
      <c r="AB198" s="1"/>
    </row>
    <row r="199" spans="27:28" ht="15.75" customHeight="1" x14ac:dyDescent="0.3">
      <c r="AA199" s="1"/>
      <c r="AB199" s="1"/>
    </row>
    <row r="200" spans="27:28" ht="15.75" customHeight="1" x14ac:dyDescent="0.3">
      <c r="AA200" s="1"/>
      <c r="AB200" s="1"/>
    </row>
    <row r="201" spans="27:28" ht="15.75" customHeight="1" x14ac:dyDescent="0.3">
      <c r="AA201" s="1"/>
      <c r="AB201" s="1"/>
    </row>
    <row r="202" spans="27:28" ht="15.75" customHeight="1" x14ac:dyDescent="0.3">
      <c r="AA202" s="1"/>
      <c r="AB202" s="1"/>
    </row>
    <row r="203" spans="27:28" ht="15.75" customHeight="1" x14ac:dyDescent="0.3">
      <c r="AA203" s="1"/>
      <c r="AB203" s="1"/>
    </row>
    <row r="204" spans="27:28" ht="15.75" customHeight="1" x14ac:dyDescent="0.3">
      <c r="AA204" s="1"/>
      <c r="AB204" s="1"/>
    </row>
    <row r="205" spans="27:28" ht="15.75" customHeight="1" x14ac:dyDescent="0.3">
      <c r="AA205" s="1"/>
      <c r="AB205" s="1"/>
    </row>
    <row r="206" spans="27:28" ht="15.75" customHeight="1" x14ac:dyDescent="0.3">
      <c r="AA206" s="1"/>
      <c r="AB206" s="1"/>
    </row>
    <row r="207" spans="27:28" ht="15.75" customHeight="1" x14ac:dyDescent="0.3">
      <c r="AA207" s="1"/>
      <c r="AB207" s="1"/>
    </row>
    <row r="208" spans="27:28" ht="15.75" customHeight="1" x14ac:dyDescent="0.3">
      <c r="AA208" s="1"/>
      <c r="AB208" s="1"/>
    </row>
    <row r="209" spans="27:28" ht="15.75" customHeight="1" x14ac:dyDescent="0.3">
      <c r="AA209" s="1"/>
      <c r="AB209" s="1"/>
    </row>
    <row r="210" spans="27:28" ht="15.75" customHeight="1" x14ac:dyDescent="0.3">
      <c r="AA210" s="1"/>
      <c r="AB210" s="1"/>
    </row>
    <row r="211" spans="27:28" ht="15.75" customHeight="1" x14ac:dyDescent="0.3">
      <c r="AA211" s="1"/>
      <c r="AB211" s="1"/>
    </row>
    <row r="212" spans="27:28" ht="15.75" customHeight="1" x14ac:dyDescent="0.3">
      <c r="AA212" s="1"/>
      <c r="AB212" s="1"/>
    </row>
    <row r="213" spans="27:28" ht="15.75" customHeight="1" x14ac:dyDescent="0.3">
      <c r="AA213" s="1"/>
      <c r="AB213" s="1"/>
    </row>
    <row r="214" spans="27:28" ht="15.75" customHeight="1" x14ac:dyDescent="0.3">
      <c r="AA214" s="1"/>
      <c r="AB214" s="1"/>
    </row>
    <row r="215" spans="27:28" ht="15.75" customHeight="1" x14ac:dyDescent="0.3">
      <c r="AA215" s="1"/>
      <c r="AB215" s="1"/>
    </row>
    <row r="216" spans="27:28" ht="15.75" customHeight="1" x14ac:dyDescent="0.3">
      <c r="AA216" s="1"/>
      <c r="AB216" s="1"/>
    </row>
    <row r="217" spans="27:28" ht="15.75" customHeight="1" x14ac:dyDescent="0.3">
      <c r="AA217" s="1"/>
      <c r="AB217" s="1"/>
    </row>
    <row r="218" spans="27:28" ht="15.75" customHeight="1" x14ac:dyDescent="0.3">
      <c r="AA218" s="1"/>
      <c r="AB218" s="1"/>
    </row>
    <row r="219" spans="27:28" ht="15.75" customHeight="1" x14ac:dyDescent="0.3">
      <c r="AA219" s="1"/>
      <c r="AB219" s="1"/>
    </row>
    <row r="220" spans="27:28" ht="15.75" customHeight="1" x14ac:dyDescent="0.3">
      <c r="AA220" s="1"/>
      <c r="AB220" s="1"/>
    </row>
    <row r="221" spans="27:28" ht="15.75" customHeight="1" x14ac:dyDescent="0.3">
      <c r="AA221" s="1"/>
      <c r="AB221" s="1"/>
    </row>
    <row r="222" spans="27:28" ht="15.75" customHeight="1" x14ac:dyDescent="0.3">
      <c r="AA222" s="1"/>
      <c r="AB222" s="1"/>
    </row>
    <row r="223" spans="27:28" ht="15.75" customHeight="1" x14ac:dyDescent="0.3">
      <c r="AA223" s="1"/>
      <c r="AB223" s="1"/>
    </row>
    <row r="224" spans="27:28" ht="15.75" customHeight="1" x14ac:dyDescent="0.3">
      <c r="AA224" s="1"/>
      <c r="AB224" s="1"/>
    </row>
    <row r="225" spans="27:28" ht="15.75" customHeight="1" x14ac:dyDescent="0.3">
      <c r="AA225" s="1"/>
      <c r="AB225" s="1"/>
    </row>
    <row r="226" spans="27:28" ht="15.75" customHeight="1" x14ac:dyDescent="0.3">
      <c r="AA226" s="1"/>
      <c r="AB226" s="1"/>
    </row>
    <row r="227" spans="27:28" ht="15.75" customHeight="1" x14ac:dyDescent="0.3">
      <c r="AA227" s="1"/>
      <c r="AB227" s="1"/>
    </row>
    <row r="228" spans="27:28" ht="15.75" customHeight="1" x14ac:dyDescent="0.3">
      <c r="AA228" s="1"/>
      <c r="AB228" s="1"/>
    </row>
    <row r="229" spans="27:28" ht="15.75" customHeight="1" x14ac:dyDescent="0.3">
      <c r="AA229" s="1"/>
      <c r="AB229" s="1"/>
    </row>
    <row r="230" spans="27:28" ht="15.75" customHeight="1" x14ac:dyDescent="0.3">
      <c r="AA230" s="1"/>
      <c r="AB230" s="1"/>
    </row>
    <row r="231" spans="27:28" ht="15.75" customHeight="1" x14ac:dyDescent="0.3">
      <c r="AA231" s="1"/>
      <c r="AB231" s="1"/>
    </row>
    <row r="232" spans="27:28" ht="15.75" customHeight="1" x14ac:dyDescent="0.3">
      <c r="AA232" s="1"/>
      <c r="AB232" s="1"/>
    </row>
    <row r="233" spans="27:28" ht="15.75" customHeight="1" x14ac:dyDescent="0.3">
      <c r="AA233" s="1"/>
      <c r="AB233" s="1"/>
    </row>
    <row r="234" spans="27:28" ht="15.75" customHeight="1" x14ac:dyDescent="0.3">
      <c r="AA234" s="1"/>
      <c r="AB234" s="1"/>
    </row>
    <row r="235" spans="27:28" ht="15.75" customHeight="1" x14ac:dyDescent="0.3">
      <c r="AA235" s="1"/>
      <c r="AB235" s="1"/>
    </row>
    <row r="236" spans="27:28" ht="15.75" customHeight="1" x14ac:dyDescent="0.3">
      <c r="AA236" s="1"/>
      <c r="AB236" s="1"/>
    </row>
    <row r="237" spans="27:28" ht="15.75" customHeight="1" x14ac:dyDescent="0.3">
      <c r="AA237" s="1"/>
      <c r="AB237" s="1"/>
    </row>
    <row r="238" spans="27:28" ht="15.75" customHeight="1" x14ac:dyDescent="0.3">
      <c r="AA238" s="1"/>
      <c r="AB238" s="1"/>
    </row>
    <row r="239" spans="27:28" ht="15.75" customHeight="1" x14ac:dyDescent="0.3">
      <c r="AA239" s="1"/>
      <c r="AB239" s="1"/>
    </row>
    <row r="240" spans="27:28" ht="15.75" customHeight="1" x14ac:dyDescent="0.3">
      <c r="AA240" s="1"/>
      <c r="AB240" s="1"/>
    </row>
    <row r="241" spans="27:28" ht="15.75" customHeight="1" x14ac:dyDescent="0.3">
      <c r="AA241" s="1"/>
      <c r="AB241" s="1"/>
    </row>
    <row r="242" spans="27:28" ht="15.75" customHeight="1" x14ac:dyDescent="0.3">
      <c r="AA242" s="1"/>
      <c r="AB242" s="1"/>
    </row>
    <row r="243" spans="27:28" ht="15.75" customHeight="1" x14ac:dyDescent="0.3">
      <c r="AA243" s="1"/>
      <c r="AB243" s="1"/>
    </row>
    <row r="244" spans="27:28" ht="15.75" customHeight="1" x14ac:dyDescent="0.3">
      <c r="AA244" s="1"/>
      <c r="AB244" s="1"/>
    </row>
    <row r="245" spans="27:28" ht="15.75" customHeight="1" x14ac:dyDescent="0.3">
      <c r="AA245" s="1"/>
      <c r="AB245" s="1"/>
    </row>
    <row r="246" spans="27:28" ht="15.75" customHeight="1" x14ac:dyDescent="0.3">
      <c r="AA246" s="1"/>
      <c r="AB246" s="1"/>
    </row>
    <row r="247" spans="27:28" ht="15.75" customHeight="1" x14ac:dyDescent="0.3">
      <c r="AA247" s="1"/>
      <c r="AB247" s="1"/>
    </row>
    <row r="248" spans="27:28" ht="15.75" customHeight="1" x14ac:dyDescent="0.3">
      <c r="AA248" s="1"/>
      <c r="AB248" s="1"/>
    </row>
    <row r="249" spans="27:28" ht="15.75" customHeight="1" x14ac:dyDescent="0.3">
      <c r="AA249" s="1"/>
      <c r="AB249" s="1"/>
    </row>
    <row r="250" spans="27:28" ht="15.75" customHeight="1" x14ac:dyDescent="0.3">
      <c r="AA250" s="1"/>
      <c r="AB250" s="1"/>
    </row>
    <row r="251" spans="27:28" ht="15.75" customHeight="1" x14ac:dyDescent="0.3">
      <c r="AA251" s="1"/>
      <c r="AB251" s="1"/>
    </row>
    <row r="252" spans="27:28" ht="15.75" customHeight="1" x14ac:dyDescent="0.3">
      <c r="AA252" s="1"/>
      <c r="AB252" s="1"/>
    </row>
    <row r="253" spans="27:28" ht="15.75" customHeight="1" x14ac:dyDescent="0.3">
      <c r="AA253" s="1"/>
      <c r="AB253" s="1"/>
    </row>
    <row r="254" spans="27:28" ht="15.75" customHeight="1" x14ac:dyDescent="0.3">
      <c r="AA254" s="1"/>
      <c r="AB254" s="1"/>
    </row>
    <row r="255" spans="27:28" ht="15.75" customHeight="1" x14ac:dyDescent="0.3">
      <c r="AA255" s="1"/>
      <c r="AB255" s="1"/>
    </row>
    <row r="256" spans="27:28" ht="15.75" customHeight="1" x14ac:dyDescent="0.3">
      <c r="AA256" s="1"/>
      <c r="AB256" s="1"/>
    </row>
    <row r="257" spans="27:28" ht="15.75" customHeight="1" x14ac:dyDescent="0.3">
      <c r="AA257" s="1"/>
      <c r="AB257" s="1"/>
    </row>
    <row r="258" spans="27:28" ht="15.75" customHeight="1" x14ac:dyDescent="0.3">
      <c r="AA258" s="1"/>
      <c r="AB258" s="1"/>
    </row>
    <row r="259" spans="27:28" ht="15.75" customHeight="1" x14ac:dyDescent="0.3">
      <c r="AA259" s="1"/>
      <c r="AB259" s="1"/>
    </row>
    <row r="260" spans="27:28" ht="15.75" customHeight="1" x14ac:dyDescent="0.3">
      <c r="AA260" s="1"/>
      <c r="AB260" s="1"/>
    </row>
    <row r="261" spans="27:28" ht="15.75" customHeight="1" x14ac:dyDescent="0.3">
      <c r="AA261" s="1"/>
      <c r="AB261" s="1"/>
    </row>
    <row r="262" spans="27:28" ht="15.75" customHeight="1" x14ac:dyDescent="0.3">
      <c r="AA262" s="1"/>
      <c r="AB262" s="1"/>
    </row>
    <row r="263" spans="27:28" ht="15.75" customHeight="1" x14ac:dyDescent="0.3">
      <c r="AA263" s="1"/>
      <c r="AB263" s="1"/>
    </row>
    <row r="264" spans="27:28" ht="15.75" customHeight="1" x14ac:dyDescent="0.3">
      <c r="AA264" s="1"/>
      <c r="AB264" s="1"/>
    </row>
    <row r="265" spans="27:28" ht="15.75" customHeight="1" x14ac:dyDescent="0.3">
      <c r="AA265" s="1"/>
      <c r="AB265" s="1"/>
    </row>
    <row r="266" spans="27:28" ht="15.75" customHeight="1" x14ac:dyDescent="0.3">
      <c r="AA266" s="1"/>
      <c r="AB266" s="1"/>
    </row>
    <row r="267" spans="27:28" ht="15.75" customHeight="1" x14ac:dyDescent="0.3">
      <c r="AA267" s="1"/>
      <c r="AB267" s="1"/>
    </row>
    <row r="268" spans="27:28" ht="15.75" customHeight="1" x14ac:dyDescent="0.3">
      <c r="AA268" s="1"/>
      <c r="AB268" s="1"/>
    </row>
    <row r="269" spans="27:28" ht="15.75" customHeight="1" x14ac:dyDescent="0.3">
      <c r="AA269" s="1"/>
      <c r="AB269" s="1"/>
    </row>
    <row r="270" spans="27:28" ht="15.75" customHeight="1" x14ac:dyDescent="0.3">
      <c r="AA270" s="1"/>
      <c r="AB270" s="1"/>
    </row>
    <row r="271" spans="27:28" ht="15.75" customHeight="1" x14ac:dyDescent="0.3">
      <c r="AA271" s="1"/>
      <c r="AB271" s="1"/>
    </row>
    <row r="272" spans="27:28" ht="15.75" customHeight="1" x14ac:dyDescent="0.3">
      <c r="AA272" s="1"/>
      <c r="AB272" s="1"/>
    </row>
    <row r="273" spans="27:28" ht="15.75" customHeight="1" x14ac:dyDescent="0.3">
      <c r="AA273" s="1"/>
      <c r="AB273" s="1"/>
    </row>
    <row r="274" spans="27:28" ht="15.75" customHeight="1" x14ac:dyDescent="0.3">
      <c r="AA274" s="1"/>
      <c r="AB274" s="1"/>
    </row>
    <row r="275" spans="27:28" ht="15.75" customHeight="1" x14ac:dyDescent="0.3">
      <c r="AA275" s="1"/>
      <c r="AB275" s="1"/>
    </row>
    <row r="276" spans="27:28" ht="15.75" customHeight="1" x14ac:dyDescent="0.3">
      <c r="AA276" s="1"/>
      <c r="AB276" s="1"/>
    </row>
    <row r="277" spans="27:28" ht="15.75" customHeight="1" x14ac:dyDescent="0.3">
      <c r="AA277" s="1"/>
      <c r="AB277" s="1"/>
    </row>
    <row r="278" spans="27:28" ht="15.75" customHeight="1" x14ac:dyDescent="0.3">
      <c r="AA278" s="1"/>
      <c r="AB278" s="1"/>
    </row>
    <row r="279" spans="27:28" ht="15.75" customHeight="1" x14ac:dyDescent="0.3">
      <c r="AA279" s="1"/>
      <c r="AB279" s="1"/>
    </row>
    <row r="280" spans="27:28" ht="15.75" customHeight="1" x14ac:dyDescent="0.3">
      <c r="AA280" s="1"/>
      <c r="AB280" s="1"/>
    </row>
    <row r="281" spans="27:28" ht="15.75" customHeight="1" x14ac:dyDescent="0.3">
      <c r="AA281" s="1"/>
      <c r="AB281" s="1"/>
    </row>
    <row r="282" spans="27:28" ht="15.75" customHeight="1" x14ac:dyDescent="0.3">
      <c r="AA282" s="1"/>
      <c r="AB282" s="1"/>
    </row>
    <row r="283" spans="27:28" ht="15.75" customHeight="1" x14ac:dyDescent="0.3">
      <c r="AA283" s="1"/>
      <c r="AB283" s="1"/>
    </row>
    <row r="284" spans="27:28" ht="15.75" customHeight="1" x14ac:dyDescent="0.3">
      <c r="AA284" s="1"/>
      <c r="AB284" s="1"/>
    </row>
    <row r="285" spans="27:28" ht="15.75" customHeight="1" x14ac:dyDescent="0.3">
      <c r="AA285" s="1"/>
      <c r="AB285" s="1"/>
    </row>
    <row r="286" spans="27:28" ht="15.75" customHeight="1" x14ac:dyDescent="0.3">
      <c r="AA286" s="1"/>
      <c r="AB286" s="1"/>
    </row>
    <row r="287" spans="27:28" ht="15.75" customHeight="1" x14ac:dyDescent="0.3">
      <c r="AA287" s="1"/>
      <c r="AB287" s="1"/>
    </row>
    <row r="288" spans="27:28" ht="15.75" customHeight="1" x14ac:dyDescent="0.3">
      <c r="AA288" s="1"/>
      <c r="AB288" s="1"/>
    </row>
    <row r="289" spans="27:28" ht="15.75" customHeight="1" x14ac:dyDescent="0.3">
      <c r="AA289" s="1"/>
      <c r="AB289" s="1"/>
    </row>
    <row r="290" spans="27:28" ht="15.75" customHeight="1" x14ac:dyDescent="0.3">
      <c r="AA290" s="1"/>
      <c r="AB290" s="1"/>
    </row>
    <row r="291" spans="27:28" ht="15.75" customHeight="1" x14ac:dyDescent="0.3">
      <c r="AA291" s="1"/>
      <c r="AB291" s="1"/>
    </row>
    <row r="292" spans="27:28" ht="15.75" customHeight="1" x14ac:dyDescent="0.3">
      <c r="AA292" s="1"/>
      <c r="AB292" s="1"/>
    </row>
    <row r="293" spans="27:28" ht="15.75" customHeight="1" x14ac:dyDescent="0.3">
      <c r="AA293" s="1"/>
      <c r="AB293" s="1"/>
    </row>
    <row r="294" spans="27:28" ht="15.75" customHeight="1" x14ac:dyDescent="0.3">
      <c r="AA294" s="1"/>
      <c r="AB294" s="1"/>
    </row>
    <row r="295" spans="27:28" ht="15.75" customHeight="1" x14ac:dyDescent="0.3">
      <c r="AA295" s="1"/>
      <c r="AB295" s="1"/>
    </row>
    <row r="296" spans="27:28" ht="15.75" customHeight="1" x14ac:dyDescent="0.3">
      <c r="AA296" s="1"/>
      <c r="AB296" s="1"/>
    </row>
    <row r="297" spans="27:28" ht="15.75" customHeight="1" x14ac:dyDescent="0.3">
      <c r="AA297" s="1"/>
      <c r="AB297" s="1"/>
    </row>
    <row r="298" spans="27:28" ht="15.75" customHeight="1" x14ac:dyDescent="0.3">
      <c r="AA298" s="1"/>
      <c r="AB298" s="1"/>
    </row>
    <row r="299" spans="27:28" ht="15.75" customHeight="1" x14ac:dyDescent="0.3">
      <c r="AA299" s="1"/>
      <c r="AB299" s="1"/>
    </row>
    <row r="300" spans="27:28" ht="15.75" customHeight="1" x14ac:dyDescent="0.3">
      <c r="AA300" s="1"/>
      <c r="AB300" s="1"/>
    </row>
    <row r="301" spans="27:28" ht="15.75" customHeight="1" x14ac:dyDescent="0.3">
      <c r="AA301" s="1"/>
      <c r="AB301" s="1"/>
    </row>
    <row r="302" spans="27:28" ht="15.75" customHeight="1" x14ac:dyDescent="0.3">
      <c r="AA302" s="1"/>
      <c r="AB302" s="1"/>
    </row>
    <row r="303" spans="27:28" ht="15.75" customHeight="1" x14ac:dyDescent="0.3">
      <c r="AA303" s="1"/>
      <c r="AB303" s="1"/>
    </row>
    <row r="304" spans="27:28" ht="15.75" customHeight="1" x14ac:dyDescent="0.3">
      <c r="AA304" s="1"/>
      <c r="AB304" s="1"/>
    </row>
    <row r="305" spans="27:28" ht="15.75" customHeight="1" x14ac:dyDescent="0.3">
      <c r="AA305" s="1"/>
      <c r="AB305" s="1"/>
    </row>
    <row r="306" spans="27:28" ht="15.75" customHeight="1" x14ac:dyDescent="0.3">
      <c r="AA306" s="1"/>
      <c r="AB306" s="1"/>
    </row>
    <row r="307" spans="27:28" ht="15.75" customHeight="1" x14ac:dyDescent="0.3">
      <c r="AA307" s="1"/>
      <c r="AB307" s="1"/>
    </row>
    <row r="308" spans="27:28" ht="15.75" customHeight="1" x14ac:dyDescent="0.3">
      <c r="AA308" s="1"/>
      <c r="AB308" s="1"/>
    </row>
    <row r="309" spans="27:28" ht="15.75" customHeight="1" x14ac:dyDescent="0.3">
      <c r="AA309" s="1"/>
      <c r="AB309" s="1"/>
    </row>
    <row r="310" spans="27:28" ht="15.75" customHeight="1" x14ac:dyDescent="0.3">
      <c r="AA310" s="1"/>
      <c r="AB310" s="1"/>
    </row>
    <row r="311" spans="27:28" ht="15.75" customHeight="1" x14ac:dyDescent="0.3">
      <c r="AA311" s="1"/>
      <c r="AB311" s="1"/>
    </row>
    <row r="312" spans="27:28" ht="15.75" customHeight="1" x14ac:dyDescent="0.3">
      <c r="AA312" s="1"/>
      <c r="AB312" s="1"/>
    </row>
    <row r="313" spans="27:28" ht="15.75" customHeight="1" x14ac:dyDescent="0.3">
      <c r="AA313" s="1"/>
      <c r="AB313" s="1"/>
    </row>
    <row r="314" spans="27:28" ht="15.75" customHeight="1" x14ac:dyDescent="0.3">
      <c r="AA314" s="1"/>
      <c r="AB314" s="1"/>
    </row>
    <row r="315" spans="27:28" ht="15.75" customHeight="1" x14ac:dyDescent="0.3">
      <c r="AA315" s="1"/>
      <c r="AB315" s="1"/>
    </row>
    <row r="316" spans="27:28" ht="15.75" customHeight="1" x14ac:dyDescent="0.3">
      <c r="AA316" s="1"/>
      <c r="AB316" s="1"/>
    </row>
    <row r="317" spans="27:28" ht="15.75" customHeight="1" x14ac:dyDescent="0.3">
      <c r="AA317" s="1"/>
      <c r="AB317" s="1"/>
    </row>
    <row r="318" spans="27:28" ht="15.75" customHeight="1" x14ac:dyDescent="0.3">
      <c r="AA318" s="1"/>
      <c r="AB318" s="1"/>
    </row>
    <row r="319" spans="27:28" ht="15.75" customHeight="1" x14ac:dyDescent="0.3">
      <c r="AA319" s="1"/>
      <c r="AB319" s="1"/>
    </row>
    <row r="320" spans="27:28" ht="15.75" customHeight="1" x14ac:dyDescent="0.3">
      <c r="AA320" s="1"/>
      <c r="AB320" s="1"/>
    </row>
    <row r="321" spans="27:28" ht="15.75" customHeight="1" x14ac:dyDescent="0.3">
      <c r="AA321" s="1"/>
      <c r="AB321" s="1"/>
    </row>
    <row r="322" spans="27:28" ht="15.75" customHeight="1" x14ac:dyDescent="0.3">
      <c r="AA322" s="1"/>
      <c r="AB322" s="1"/>
    </row>
    <row r="323" spans="27:28" ht="15.75" customHeight="1" x14ac:dyDescent="0.3">
      <c r="AA323" s="1"/>
      <c r="AB323" s="1"/>
    </row>
    <row r="324" spans="27:28" ht="15.75" customHeight="1" x14ac:dyDescent="0.3">
      <c r="AA324" s="1"/>
      <c r="AB324" s="1"/>
    </row>
    <row r="325" spans="27:28" ht="15.75" customHeight="1" x14ac:dyDescent="0.3">
      <c r="AA325" s="1"/>
      <c r="AB325" s="1"/>
    </row>
    <row r="326" spans="27:28" ht="15.75" customHeight="1" x14ac:dyDescent="0.3">
      <c r="AA326" s="1"/>
      <c r="AB326" s="1"/>
    </row>
    <row r="327" spans="27:28" ht="15.75" customHeight="1" x14ac:dyDescent="0.3">
      <c r="AA327" s="1"/>
      <c r="AB327" s="1"/>
    </row>
    <row r="328" spans="27:28" ht="15.75" customHeight="1" x14ac:dyDescent="0.3">
      <c r="AA328" s="1"/>
      <c r="AB328" s="1"/>
    </row>
    <row r="329" spans="27:28" ht="15.75" customHeight="1" x14ac:dyDescent="0.3">
      <c r="AA329" s="1"/>
      <c r="AB329" s="1"/>
    </row>
    <row r="330" spans="27:28" ht="15.75" customHeight="1" x14ac:dyDescent="0.3">
      <c r="AA330" s="1"/>
      <c r="AB330" s="1"/>
    </row>
    <row r="331" spans="27:28" ht="15.75" customHeight="1" x14ac:dyDescent="0.3">
      <c r="AA331" s="1"/>
      <c r="AB331" s="1"/>
    </row>
    <row r="332" spans="27:28" ht="15.75" customHeight="1" x14ac:dyDescent="0.3">
      <c r="AA332" s="1"/>
      <c r="AB332" s="1"/>
    </row>
    <row r="333" spans="27:28" ht="15.75" customHeight="1" x14ac:dyDescent="0.3">
      <c r="AA333" s="1"/>
      <c r="AB333" s="1"/>
    </row>
    <row r="334" spans="27:28" ht="15.75" customHeight="1" x14ac:dyDescent="0.3">
      <c r="AA334" s="1"/>
      <c r="AB334" s="1"/>
    </row>
    <row r="335" spans="27:28" ht="15.75" customHeight="1" x14ac:dyDescent="0.3">
      <c r="AA335" s="1"/>
      <c r="AB335" s="1"/>
    </row>
    <row r="336" spans="27:28" ht="15.75" customHeight="1" x14ac:dyDescent="0.3">
      <c r="AA336" s="1"/>
      <c r="AB336" s="1"/>
    </row>
    <row r="337" spans="27:28" ht="15.75" customHeight="1" x14ac:dyDescent="0.3">
      <c r="AA337" s="1"/>
      <c r="AB337" s="1"/>
    </row>
    <row r="338" spans="27:28" ht="15.75" customHeight="1" x14ac:dyDescent="0.3">
      <c r="AA338" s="1"/>
      <c r="AB338" s="1"/>
    </row>
    <row r="339" spans="27:28" ht="15.75" customHeight="1" x14ac:dyDescent="0.3">
      <c r="AA339" s="1"/>
      <c r="AB339" s="1"/>
    </row>
    <row r="340" spans="27:28" ht="15.75" customHeight="1" x14ac:dyDescent="0.3">
      <c r="AA340" s="1"/>
      <c r="AB340" s="1"/>
    </row>
    <row r="341" spans="27:28" ht="15.75" customHeight="1" x14ac:dyDescent="0.3">
      <c r="AA341" s="1"/>
      <c r="AB341" s="1"/>
    </row>
    <row r="342" spans="27:28" ht="15.75" customHeight="1" x14ac:dyDescent="0.3">
      <c r="AA342" s="1"/>
      <c r="AB342" s="1"/>
    </row>
    <row r="343" spans="27:28" ht="15.75" customHeight="1" x14ac:dyDescent="0.3">
      <c r="AA343" s="1"/>
      <c r="AB343" s="1"/>
    </row>
    <row r="344" spans="27:28" ht="15.75" customHeight="1" x14ac:dyDescent="0.3">
      <c r="AA344" s="1"/>
      <c r="AB344" s="1"/>
    </row>
    <row r="345" spans="27:28" ht="15.75" customHeight="1" x14ac:dyDescent="0.3">
      <c r="AA345" s="1"/>
      <c r="AB345" s="1"/>
    </row>
    <row r="346" spans="27:28" ht="15.75" customHeight="1" x14ac:dyDescent="0.3">
      <c r="AA346" s="1"/>
      <c r="AB346" s="1"/>
    </row>
    <row r="347" spans="27:28" ht="15.75" customHeight="1" x14ac:dyDescent="0.3">
      <c r="AA347" s="1"/>
      <c r="AB347" s="1"/>
    </row>
    <row r="348" spans="27:28" ht="15.75" customHeight="1" x14ac:dyDescent="0.3">
      <c r="AA348" s="1"/>
      <c r="AB348" s="1"/>
    </row>
    <row r="349" spans="27:28" ht="15.75" customHeight="1" x14ac:dyDescent="0.3">
      <c r="AA349" s="1"/>
      <c r="AB349" s="1"/>
    </row>
    <row r="350" spans="27:28" ht="15.75" customHeight="1" x14ac:dyDescent="0.3">
      <c r="AA350" s="1"/>
      <c r="AB350" s="1"/>
    </row>
    <row r="351" spans="27:28" ht="15.75" customHeight="1" x14ac:dyDescent="0.3">
      <c r="AA351" s="1"/>
      <c r="AB351" s="1"/>
    </row>
    <row r="352" spans="27:28" ht="15.75" customHeight="1" x14ac:dyDescent="0.3">
      <c r="AA352" s="1"/>
      <c r="AB352" s="1"/>
    </row>
    <row r="353" spans="27:28" ht="15.75" customHeight="1" x14ac:dyDescent="0.3">
      <c r="AA353" s="1"/>
      <c r="AB353" s="1"/>
    </row>
    <row r="354" spans="27:28" ht="15.75" customHeight="1" x14ac:dyDescent="0.3">
      <c r="AA354" s="1"/>
      <c r="AB354" s="1"/>
    </row>
    <row r="355" spans="27:28" ht="15.75" customHeight="1" x14ac:dyDescent="0.3">
      <c r="AA355" s="1"/>
      <c r="AB355" s="1"/>
    </row>
    <row r="356" spans="27:28" ht="15.75" customHeight="1" x14ac:dyDescent="0.3">
      <c r="AA356" s="1"/>
      <c r="AB356" s="1"/>
    </row>
    <row r="357" spans="27:28" ht="15.75" customHeight="1" x14ac:dyDescent="0.3">
      <c r="AA357" s="1"/>
      <c r="AB357" s="1"/>
    </row>
    <row r="358" spans="27:28" ht="15.75" customHeight="1" x14ac:dyDescent="0.3">
      <c r="AA358" s="1"/>
      <c r="AB358" s="1"/>
    </row>
    <row r="359" spans="27:28" ht="15.75" customHeight="1" x14ac:dyDescent="0.3">
      <c r="AA359" s="1"/>
      <c r="AB359" s="1"/>
    </row>
    <row r="360" spans="27:28" ht="15.75" customHeight="1" x14ac:dyDescent="0.3">
      <c r="AA360" s="1"/>
      <c r="AB360" s="1"/>
    </row>
    <row r="361" spans="27:28" ht="15.75" customHeight="1" x14ac:dyDescent="0.3">
      <c r="AA361" s="1"/>
      <c r="AB361" s="1"/>
    </row>
    <row r="362" spans="27:28" ht="15.75" customHeight="1" x14ac:dyDescent="0.3">
      <c r="AA362" s="1"/>
      <c r="AB362" s="1"/>
    </row>
    <row r="363" spans="27:28" ht="15.75" customHeight="1" x14ac:dyDescent="0.3">
      <c r="AA363" s="1"/>
      <c r="AB363" s="1"/>
    </row>
    <row r="364" spans="27:28" ht="15.75" customHeight="1" x14ac:dyDescent="0.3">
      <c r="AA364" s="1"/>
      <c r="AB364" s="1"/>
    </row>
    <row r="365" spans="27:28" ht="15.75" customHeight="1" x14ac:dyDescent="0.3">
      <c r="AA365" s="1"/>
      <c r="AB365" s="1"/>
    </row>
    <row r="366" spans="27:28" ht="15.75" customHeight="1" x14ac:dyDescent="0.3">
      <c r="AA366" s="1"/>
      <c r="AB366" s="1"/>
    </row>
    <row r="367" spans="27:28" ht="15.75" customHeight="1" x14ac:dyDescent="0.3">
      <c r="AA367" s="1"/>
      <c r="AB367" s="1"/>
    </row>
    <row r="368" spans="27:28" ht="15.75" customHeight="1" x14ac:dyDescent="0.3">
      <c r="AA368" s="1"/>
      <c r="AB368" s="1"/>
    </row>
    <row r="369" spans="27:28" ht="15.75" customHeight="1" x14ac:dyDescent="0.3">
      <c r="AA369" s="1"/>
      <c r="AB369" s="1"/>
    </row>
    <row r="370" spans="27:28" ht="15.75" customHeight="1" x14ac:dyDescent="0.3">
      <c r="AA370" s="1"/>
      <c r="AB370" s="1"/>
    </row>
    <row r="371" spans="27:28" ht="15.75" customHeight="1" x14ac:dyDescent="0.3">
      <c r="AA371" s="1"/>
      <c r="AB371" s="1"/>
    </row>
    <row r="372" spans="27:28" ht="15.75" customHeight="1" x14ac:dyDescent="0.3">
      <c r="AA372" s="1"/>
      <c r="AB372" s="1"/>
    </row>
    <row r="373" spans="27:28" ht="15.75" customHeight="1" x14ac:dyDescent="0.3">
      <c r="AA373" s="1"/>
      <c r="AB373" s="1"/>
    </row>
    <row r="374" spans="27:28" ht="15.75" customHeight="1" x14ac:dyDescent="0.3">
      <c r="AA374" s="1"/>
      <c r="AB374" s="1"/>
    </row>
    <row r="375" spans="27:28" ht="15.75" customHeight="1" x14ac:dyDescent="0.3">
      <c r="AA375" s="1"/>
      <c r="AB375" s="1"/>
    </row>
    <row r="376" spans="27:28" ht="15.75" customHeight="1" x14ac:dyDescent="0.3">
      <c r="AA376" s="1"/>
      <c r="AB376" s="1"/>
    </row>
    <row r="377" spans="27:28" ht="15.75" customHeight="1" x14ac:dyDescent="0.3">
      <c r="AA377" s="1"/>
      <c r="AB377" s="1"/>
    </row>
    <row r="378" spans="27:28" ht="15.75" customHeight="1" x14ac:dyDescent="0.3">
      <c r="AA378" s="1"/>
      <c r="AB378" s="1"/>
    </row>
    <row r="379" spans="27:28" ht="15.75" customHeight="1" x14ac:dyDescent="0.3">
      <c r="AA379" s="1"/>
      <c r="AB379" s="1"/>
    </row>
    <row r="380" spans="27:28" ht="15.75" customHeight="1" x14ac:dyDescent="0.3">
      <c r="AA380" s="1"/>
      <c r="AB380" s="1"/>
    </row>
    <row r="381" spans="27:28" ht="15.75" customHeight="1" x14ac:dyDescent="0.3">
      <c r="AA381" s="1"/>
      <c r="AB381" s="1"/>
    </row>
    <row r="382" spans="27:28" ht="15.75" customHeight="1" x14ac:dyDescent="0.3">
      <c r="AA382" s="1"/>
      <c r="AB382" s="1"/>
    </row>
    <row r="383" spans="27:28" ht="15.75" customHeight="1" x14ac:dyDescent="0.3">
      <c r="AA383" s="1"/>
      <c r="AB383" s="1"/>
    </row>
    <row r="384" spans="27:28" ht="15.75" customHeight="1" x14ac:dyDescent="0.3">
      <c r="AA384" s="1"/>
      <c r="AB384" s="1"/>
    </row>
    <row r="385" spans="27:28" ht="15.75" customHeight="1" x14ac:dyDescent="0.3">
      <c r="AA385" s="1"/>
      <c r="AB385" s="1"/>
    </row>
    <row r="386" spans="27:28" ht="15.75" customHeight="1" x14ac:dyDescent="0.3">
      <c r="AA386" s="1"/>
      <c r="AB386" s="1"/>
    </row>
    <row r="387" spans="27:28" ht="15.75" customHeight="1" x14ac:dyDescent="0.3">
      <c r="AA387" s="1"/>
      <c r="AB387" s="1"/>
    </row>
    <row r="388" spans="27:28" ht="15.75" customHeight="1" x14ac:dyDescent="0.3">
      <c r="AA388" s="1"/>
      <c r="AB388" s="1"/>
    </row>
    <row r="389" spans="27:28" ht="15.75" customHeight="1" x14ac:dyDescent="0.3">
      <c r="AA389" s="1"/>
      <c r="AB389" s="1"/>
    </row>
    <row r="390" spans="27:28" ht="15.75" customHeight="1" x14ac:dyDescent="0.3">
      <c r="AA390" s="1"/>
      <c r="AB390" s="1"/>
    </row>
    <row r="391" spans="27:28" ht="15.75" customHeight="1" x14ac:dyDescent="0.3">
      <c r="AA391" s="1"/>
      <c r="AB391" s="1"/>
    </row>
    <row r="392" spans="27:28" ht="15.75" customHeight="1" x14ac:dyDescent="0.3">
      <c r="AA392" s="1"/>
      <c r="AB392" s="1"/>
    </row>
    <row r="393" spans="27:28" ht="15.75" customHeight="1" x14ac:dyDescent="0.3">
      <c r="AA393" s="1"/>
      <c r="AB393" s="1"/>
    </row>
    <row r="394" spans="27:28" ht="15.75" customHeight="1" x14ac:dyDescent="0.3">
      <c r="AA394" s="1"/>
      <c r="AB394" s="1"/>
    </row>
    <row r="395" spans="27:28" ht="15.75" customHeight="1" x14ac:dyDescent="0.3">
      <c r="AA395" s="1"/>
      <c r="AB395" s="1"/>
    </row>
    <row r="396" spans="27:28" ht="15.75" customHeight="1" x14ac:dyDescent="0.3">
      <c r="AA396" s="1"/>
      <c r="AB396" s="1"/>
    </row>
    <row r="397" spans="27:28" ht="15.75" customHeight="1" x14ac:dyDescent="0.3">
      <c r="AA397" s="1"/>
      <c r="AB397" s="1"/>
    </row>
    <row r="398" spans="27:28" ht="15.75" customHeight="1" x14ac:dyDescent="0.3">
      <c r="AA398" s="1"/>
      <c r="AB398" s="1"/>
    </row>
    <row r="399" spans="27:28" ht="15.75" customHeight="1" x14ac:dyDescent="0.3">
      <c r="AA399" s="1"/>
      <c r="AB399" s="1"/>
    </row>
    <row r="400" spans="27:28" ht="15.75" customHeight="1" x14ac:dyDescent="0.3">
      <c r="AA400" s="1"/>
      <c r="AB400" s="1"/>
    </row>
    <row r="401" spans="27:28" ht="15.75" customHeight="1" x14ac:dyDescent="0.3">
      <c r="AA401" s="1"/>
      <c r="AB401" s="1"/>
    </row>
    <row r="402" spans="27:28" ht="15.75" customHeight="1" x14ac:dyDescent="0.3">
      <c r="AA402" s="1"/>
      <c r="AB402" s="1"/>
    </row>
    <row r="403" spans="27:28" ht="15.75" customHeight="1" x14ac:dyDescent="0.3">
      <c r="AA403" s="1"/>
      <c r="AB403" s="1"/>
    </row>
    <row r="404" spans="27:28" ht="15.75" customHeight="1" x14ac:dyDescent="0.3">
      <c r="AA404" s="1"/>
      <c r="AB404" s="1"/>
    </row>
    <row r="405" spans="27:28" ht="15.75" customHeight="1" x14ac:dyDescent="0.3">
      <c r="AA405" s="1"/>
      <c r="AB405" s="1"/>
    </row>
    <row r="406" spans="27:28" ht="15.75" customHeight="1" x14ac:dyDescent="0.3">
      <c r="AA406" s="1"/>
      <c r="AB406" s="1"/>
    </row>
    <row r="407" spans="27:28" ht="15.75" customHeight="1" x14ac:dyDescent="0.3">
      <c r="AA407" s="1"/>
      <c r="AB407" s="1"/>
    </row>
    <row r="408" spans="27:28" ht="15.75" customHeight="1" x14ac:dyDescent="0.3">
      <c r="AA408" s="1"/>
      <c r="AB408" s="1"/>
    </row>
    <row r="409" spans="27:28" ht="15.75" customHeight="1" x14ac:dyDescent="0.3">
      <c r="AA409" s="1"/>
      <c r="AB409" s="1"/>
    </row>
    <row r="410" spans="27:28" ht="15.75" customHeight="1" x14ac:dyDescent="0.3">
      <c r="AA410" s="1"/>
      <c r="AB410" s="1"/>
    </row>
    <row r="411" spans="27:28" ht="15.75" customHeight="1" x14ac:dyDescent="0.3">
      <c r="AA411" s="1"/>
      <c r="AB411" s="1"/>
    </row>
    <row r="412" spans="27:28" ht="15.75" customHeight="1" x14ac:dyDescent="0.3">
      <c r="AA412" s="1"/>
      <c r="AB412" s="1"/>
    </row>
    <row r="413" spans="27:28" ht="15.75" customHeight="1" x14ac:dyDescent="0.3">
      <c r="AA413" s="1"/>
      <c r="AB413" s="1"/>
    </row>
    <row r="414" spans="27:28" ht="15.75" customHeight="1" x14ac:dyDescent="0.3">
      <c r="AA414" s="1"/>
      <c r="AB414" s="1"/>
    </row>
    <row r="415" spans="27:28" ht="15.75" customHeight="1" x14ac:dyDescent="0.3">
      <c r="AA415" s="1"/>
      <c r="AB415" s="1"/>
    </row>
    <row r="416" spans="27:28" ht="15.75" customHeight="1" x14ac:dyDescent="0.3">
      <c r="AA416" s="1"/>
      <c r="AB416" s="1"/>
    </row>
    <row r="417" spans="27:28" ht="15.75" customHeight="1" x14ac:dyDescent="0.3">
      <c r="AA417" s="1"/>
      <c r="AB417" s="1"/>
    </row>
    <row r="418" spans="27:28" ht="15.75" customHeight="1" x14ac:dyDescent="0.3">
      <c r="AA418" s="1"/>
      <c r="AB418" s="1"/>
    </row>
    <row r="419" spans="27:28" ht="15.75" customHeight="1" x14ac:dyDescent="0.3">
      <c r="AA419" s="1"/>
      <c r="AB419" s="1"/>
    </row>
    <row r="420" spans="27:28" ht="15.75" customHeight="1" x14ac:dyDescent="0.3">
      <c r="AA420" s="1"/>
      <c r="AB420" s="1"/>
    </row>
    <row r="421" spans="27:28" ht="15.75" customHeight="1" x14ac:dyDescent="0.3">
      <c r="AA421" s="1"/>
      <c r="AB421" s="1"/>
    </row>
    <row r="422" spans="27:28" ht="15.75" customHeight="1" x14ac:dyDescent="0.3">
      <c r="AA422" s="1"/>
      <c r="AB422" s="1"/>
    </row>
    <row r="423" spans="27:28" ht="15.75" customHeight="1" x14ac:dyDescent="0.3">
      <c r="AA423" s="1"/>
      <c r="AB423" s="1"/>
    </row>
    <row r="424" spans="27:28" ht="15.75" customHeight="1" x14ac:dyDescent="0.3">
      <c r="AA424" s="1"/>
      <c r="AB424" s="1"/>
    </row>
    <row r="425" spans="27:28" ht="15.75" customHeight="1" x14ac:dyDescent="0.3">
      <c r="AA425" s="1"/>
      <c r="AB425" s="1"/>
    </row>
    <row r="426" spans="27:28" ht="15.75" customHeight="1" x14ac:dyDescent="0.3">
      <c r="AA426" s="1"/>
      <c r="AB426" s="1"/>
    </row>
    <row r="427" spans="27:28" ht="15.75" customHeight="1" x14ac:dyDescent="0.3">
      <c r="AA427" s="1"/>
      <c r="AB427" s="1"/>
    </row>
    <row r="428" spans="27:28" ht="15.75" customHeight="1" x14ac:dyDescent="0.3">
      <c r="AA428" s="1"/>
      <c r="AB428" s="1"/>
    </row>
    <row r="429" spans="27:28" ht="15.75" customHeight="1" x14ac:dyDescent="0.3">
      <c r="AA429" s="1"/>
      <c r="AB429" s="1"/>
    </row>
    <row r="430" spans="27:28" ht="15.75" customHeight="1" x14ac:dyDescent="0.3">
      <c r="AA430" s="1"/>
      <c r="AB430" s="1"/>
    </row>
    <row r="431" spans="27:28" ht="15.75" customHeight="1" x14ac:dyDescent="0.3">
      <c r="AA431" s="1"/>
      <c r="AB431" s="1"/>
    </row>
    <row r="432" spans="27:28" ht="15.75" customHeight="1" x14ac:dyDescent="0.3">
      <c r="AA432" s="1"/>
      <c r="AB432" s="1"/>
    </row>
    <row r="433" spans="27:28" ht="15.75" customHeight="1" x14ac:dyDescent="0.3">
      <c r="AA433" s="1"/>
      <c r="AB433" s="1"/>
    </row>
    <row r="434" spans="27:28" ht="15.75" customHeight="1" x14ac:dyDescent="0.3">
      <c r="AA434" s="1"/>
      <c r="AB434" s="1"/>
    </row>
    <row r="435" spans="27:28" ht="15.75" customHeight="1" x14ac:dyDescent="0.3">
      <c r="AA435" s="1"/>
      <c r="AB435" s="1"/>
    </row>
    <row r="436" spans="27:28" ht="15.75" customHeight="1" x14ac:dyDescent="0.3">
      <c r="AA436" s="1"/>
      <c r="AB436" s="1"/>
    </row>
    <row r="437" spans="27:28" ht="15.75" customHeight="1" x14ac:dyDescent="0.3">
      <c r="AA437" s="1"/>
      <c r="AB437" s="1"/>
    </row>
    <row r="438" spans="27:28" ht="15.75" customHeight="1" x14ac:dyDescent="0.3">
      <c r="AA438" s="1"/>
      <c r="AB438" s="1"/>
    </row>
    <row r="439" spans="27:28" ht="15.75" customHeight="1" x14ac:dyDescent="0.3">
      <c r="AA439" s="1"/>
      <c r="AB439" s="1"/>
    </row>
    <row r="440" spans="27:28" ht="15.75" customHeight="1" x14ac:dyDescent="0.3">
      <c r="AA440" s="1"/>
      <c r="AB440" s="1"/>
    </row>
    <row r="441" spans="27:28" ht="15.75" customHeight="1" x14ac:dyDescent="0.3">
      <c r="AA441" s="1"/>
      <c r="AB441" s="1"/>
    </row>
    <row r="442" spans="27:28" ht="15.75" customHeight="1" x14ac:dyDescent="0.3">
      <c r="AA442" s="1"/>
      <c r="AB442" s="1"/>
    </row>
    <row r="443" spans="27:28" ht="15.75" customHeight="1" x14ac:dyDescent="0.3">
      <c r="AA443" s="1"/>
      <c r="AB443" s="1"/>
    </row>
    <row r="444" spans="27:28" ht="15.75" customHeight="1" x14ac:dyDescent="0.3">
      <c r="AA444" s="1"/>
      <c r="AB444" s="1"/>
    </row>
    <row r="445" spans="27:28" ht="15.75" customHeight="1" x14ac:dyDescent="0.3">
      <c r="AA445" s="1"/>
      <c r="AB445" s="1"/>
    </row>
    <row r="446" spans="27:28" ht="15.75" customHeight="1" x14ac:dyDescent="0.3">
      <c r="AA446" s="1"/>
      <c r="AB446" s="1"/>
    </row>
    <row r="447" spans="27:28" ht="15.75" customHeight="1" x14ac:dyDescent="0.3">
      <c r="AA447" s="1"/>
      <c r="AB447" s="1"/>
    </row>
    <row r="448" spans="27:28" ht="15.75" customHeight="1" x14ac:dyDescent="0.3">
      <c r="AA448" s="1"/>
      <c r="AB448" s="1"/>
    </row>
    <row r="449" spans="27:28" ht="15.75" customHeight="1" x14ac:dyDescent="0.3">
      <c r="AA449" s="1"/>
      <c r="AB449" s="1"/>
    </row>
    <row r="450" spans="27:28" ht="15.75" customHeight="1" x14ac:dyDescent="0.3">
      <c r="AA450" s="1"/>
      <c r="AB450" s="1"/>
    </row>
    <row r="451" spans="27:28" ht="15.75" customHeight="1" x14ac:dyDescent="0.3">
      <c r="AA451" s="1"/>
      <c r="AB451" s="1"/>
    </row>
    <row r="452" spans="27:28" ht="15.75" customHeight="1" x14ac:dyDescent="0.3">
      <c r="AA452" s="1"/>
      <c r="AB452" s="1"/>
    </row>
    <row r="453" spans="27:28" ht="15.75" customHeight="1" x14ac:dyDescent="0.3">
      <c r="AA453" s="1"/>
      <c r="AB453" s="1"/>
    </row>
    <row r="454" spans="27:28" ht="15.75" customHeight="1" x14ac:dyDescent="0.3">
      <c r="AA454" s="1"/>
      <c r="AB454" s="1"/>
    </row>
    <row r="455" spans="27:28" ht="15.75" customHeight="1" x14ac:dyDescent="0.3">
      <c r="AA455" s="1"/>
      <c r="AB455" s="1"/>
    </row>
    <row r="456" spans="27:28" ht="15.75" customHeight="1" x14ac:dyDescent="0.3">
      <c r="AA456" s="1"/>
      <c r="AB456" s="1"/>
    </row>
    <row r="457" spans="27:28" ht="15.75" customHeight="1" x14ac:dyDescent="0.3">
      <c r="AA457" s="1"/>
      <c r="AB457" s="1"/>
    </row>
    <row r="458" spans="27:28" ht="15.75" customHeight="1" x14ac:dyDescent="0.3">
      <c r="AA458" s="1"/>
      <c r="AB458" s="1"/>
    </row>
    <row r="459" spans="27:28" ht="15.75" customHeight="1" x14ac:dyDescent="0.3">
      <c r="AA459" s="1"/>
      <c r="AB459" s="1"/>
    </row>
    <row r="460" spans="27:28" ht="15.75" customHeight="1" x14ac:dyDescent="0.3">
      <c r="AA460" s="1"/>
      <c r="AB460" s="1"/>
    </row>
    <row r="461" spans="27:28" ht="15.75" customHeight="1" x14ac:dyDescent="0.3">
      <c r="AA461" s="1"/>
      <c r="AB461" s="1"/>
    </row>
    <row r="462" spans="27:28" ht="15.75" customHeight="1" x14ac:dyDescent="0.3">
      <c r="AA462" s="1"/>
      <c r="AB462" s="1"/>
    </row>
    <row r="463" spans="27:28" ht="15.75" customHeight="1" x14ac:dyDescent="0.3">
      <c r="AA463" s="1"/>
      <c r="AB463" s="1"/>
    </row>
    <row r="464" spans="27:28" ht="15.75" customHeight="1" x14ac:dyDescent="0.3">
      <c r="AA464" s="1"/>
      <c r="AB464" s="1"/>
    </row>
    <row r="465" spans="27:28" ht="15.75" customHeight="1" x14ac:dyDescent="0.3">
      <c r="AA465" s="1"/>
      <c r="AB465" s="1"/>
    </row>
    <row r="466" spans="27:28" ht="15.75" customHeight="1" x14ac:dyDescent="0.3">
      <c r="AA466" s="1"/>
      <c r="AB466" s="1"/>
    </row>
    <row r="467" spans="27:28" ht="15.75" customHeight="1" x14ac:dyDescent="0.3">
      <c r="AA467" s="1"/>
      <c r="AB467" s="1"/>
    </row>
    <row r="468" spans="27:28" ht="15.75" customHeight="1" x14ac:dyDescent="0.3">
      <c r="AA468" s="1"/>
      <c r="AB468" s="1"/>
    </row>
    <row r="469" spans="27:28" ht="15.75" customHeight="1" x14ac:dyDescent="0.3">
      <c r="AA469" s="1"/>
      <c r="AB469" s="1"/>
    </row>
    <row r="470" spans="27:28" ht="15.75" customHeight="1" x14ac:dyDescent="0.3">
      <c r="AA470" s="1"/>
      <c r="AB470" s="1"/>
    </row>
    <row r="471" spans="27:28" ht="15.75" customHeight="1" x14ac:dyDescent="0.3">
      <c r="AA471" s="1"/>
      <c r="AB471" s="1"/>
    </row>
    <row r="472" spans="27:28" ht="15.75" customHeight="1" x14ac:dyDescent="0.3">
      <c r="AA472" s="1"/>
      <c r="AB472" s="1"/>
    </row>
    <row r="473" spans="27:28" ht="15.75" customHeight="1" x14ac:dyDescent="0.3">
      <c r="AA473" s="1"/>
      <c r="AB473" s="1"/>
    </row>
    <row r="474" spans="27:28" ht="15.75" customHeight="1" x14ac:dyDescent="0.3">
      <c r="AA474" s="1"/>
      <c r="AB474" s="1"/>
    </row>
    <row r="475" spans="27:28" ht="15.75" customHeight="1" x14ac:dyDescent="0.3">
      <c r="AA475" s="1"/>
      <c r="AB475" s="1"/>
    </row>
    <row r="476" spans="27:28" ht="15.75" customHeight="1" x14ac:dyDescent="0.3">
      <c r="AA476" s="1"/>
      <c r="AB476" s="1"/>
    </row>
    <row r="477" spans="27:28" ht="15.75" customHeight="1" x14ac:dyDescent="0.3">
      <c r="AA477" s="1"/>
      <c r="AB477" s="1"/>
    </row>
    <row r="478" spans="27:28" ht="15.75" customHeight="1" x14ac:dyDescent="0.3">
      <c r="AA478" s="1"/>
      <c r="AB478" s="1"/>
    </row>
    <row r="479" spans="27:28" ht="15.75" customHeight="1" x14ac:dyDescent="0.3">
      <c r="AA479" s="1"/>
      <c r="AB479" s="1"/>
    </row>
    <row r="480" spans="27:28" ht="15.75" customHeight="1" x14ac:dyDescent="0.3">
      <c r="AA480" s="1"/>
      <c r="AB480" s="1"/>
    </row>
    <row r="481" spans="27:28" ht="15.75" customHeight="1" x14ac:dyDescent="0.3">
      <c r="AA481" s="1"/>
      <c r="AB481" s="1"/>
    </row>
    <row r="482" spans="27:28" ht="15.75" customHeight="1" x14ac:dyDescent="0.3">
      <c r="AA482" s="1"/>
      <c r="AB482" s="1"/>
    </row>
    <row r="483" spans="27:28" ht="15.75" customHeight="1" x14ac:dyDescent="0.3">
      <c r="AA483" s="1"/>
      <c r="AB483" s="1"/>
    </row>
    <row r="484" spans="27:28" ht="15.75" customHeight="1" x14ac:dyDescent="0.3">
      <c r="AA484" s="1"/>
      <c r="AB484" s="1"/>
    </row>
    <row r="485" spans="27:28" ht="15.75" customHeight="1" x14ac:dyDescent="0.3">
      <c r="AA485" s="1"/>
      <c r="AB485" s="1"/>
    </row>
    <row r="486" spans="27:28" ht="15.75" customHeight="1" x14ac:dyDescent="0.3">
      <c r="AA486" s="1"/>
      <c r="AB486" s="1"/>
    </row>
    <row r="487" spans="27:28" ht="15.75" customHeight="1" x14ac:dyDescent="0.3">
      <c r="AA487" s="1"/>
      <c r="AB487" s="1"/>
    </row>
    <row r="488" spans="27:28" ht="15.75" customHeight="1" x14ac:dyDescent="0.3">
      <c r="AA488" s="1"/>
      <c r="AB488" s="1"/>
    </row>
    <row r="489" spans="27:28" ht="15.75" customHeight="1" x14ac:dyDescent="0.3">
      <c r="AA489" s="1"/>
      <c r="AB489" s="1"/>
    </row>
    <row r="490" spans="27:28" ht="15.75" customHeight="1" x14ac:dyDescent="0.3">
      <c r="AA490" s="1"/>
      <c r="AB490" s="1"/>
    </row>
    <row r="491" spans="27:28" ht="15.75" customHeight="1" x14ac:dyDescent="0.3">
      <c r="AA491" s="1"/>
      <c r="AB491" s="1"/>
    </row>
    <row r="492" spans="27:28" ht="15.75" customHeight="1" x14ac:dyDescent="0.3">
      <c r="AA492" s="1"/>
      <c r="AB492" s="1"/>
    </row>
    <row r="493" spans="27:28" ht="15.75" customHeight="1" x14ac:dyDescent="0.3">
      <c r="AA493" s="1"/>
      <c r="AB493" s="1"/>
    </row>
    <row r="494" spans="27:28" ht="15.75" customHeight="1" x14ac:dyDescent="0.3">
      <c r="AA494" s="1"/>
      <c r="AB494" s="1"/>
    </row>
    <row r="495" spans="27:28" ht="15.75" customHeight="1" x14ac:dyDescent="0.3">
      <c r="AA495" s="1"/>
      <c r="AB495" s="1"/>
    </row>
    <row r="496" spans="27:28" ht="15.75" customHeight="1" x14ac:dyDescent="0.3">
      <c r="AA496" s="1"/>
      <c r="AB496" s="1"/>
    </row>
    <row r="497" spans="27:28" ht="15.75" customHeight="1" x14ac:dyDescent="0.3">
      <c r="AA497" s="1"/>
      <c r="AB497" s="1"/>
    </row>
    <row r="498" spans="27:28" ht="15.75" customHeight="1" x14ac:dyDescent="0.3">
      <c r="AA498" s="1"/>
      <c r="AB498" s="1"/>
    </row>
    <row r="499" spans="27:28" ht="15.75" customHeight="1" x14ac:dyDescent="0.3">
      <c r="AA499" s="1"/>
      <c r="AB499" s="1"/>
    </row>
    <row r="500" spans="27:28" ht="15.75" customHeight="1" x14ac:dyDescent="0.3">
      <c r="AA500" s="1"/>
      <c r="AB500" s="1"/>
    </row>
    <row r="501" spans="27:28" ht="15.75" customHeight="1" x14ac:dyDescent="0.3">
      <c r="AA501" s="1"/>
      <c r="AB501" s="1"/>
    </row>
    <row r="502" spans="27:28" ht="15.75" customHeight="1" x14ac:dyDescent="0.3">
      <c r="AA502" s="1"/>
      <c r="AB502" s="1"/>
    </row>
    <row r="503" spans="27:28" ht="15.75" customHeight="1" x14ac:dyDescent="0.3">
      <c r="AA503" s="1"/>
      <c r="AB503" s="1"/>
    </row>
    <row r="504" spans="27:28" ht="15.75" customHeight="1" x14ac:dyDescent="0.3">
      <c r="AA504" s="1"/>
      <c r="AB504" s="1"/>
    </row>
    <row r="505" spans="27:28" ht="15.75" customHeight="1" x14ac:dyDescent="0.3">
      <c r="AA505" s="1"/>
      <c r="AB505" s="1"/>
    </row>
    <row r="506" spans="27:28" ht="15.75" customHeight="1" x14ac:dyDescent="0.3">
      <c r="AA506" s="1"/>
      <c r="AB506" s="1"/>
    </row>
    <row r="507" spans="27:28" ht="15.75" customHeight="1" x14ac:dyDescent="0.3">
      <c r="AA507" s="1"/>
      <c r="AB507" s="1"/>
    </row>
    <row r="508" spans="27:28" ht="15.75" customHeight="1" x14ac:dyDescent="0.3">
      <c r="AA508" s="1"/>
      <c r="AB508" s="1"/>
    </row>
    <row r="509" spans="27:28" ht="15.75" customHeight="1" x14ac:dyDescent="0.3">
      <c r="AA509" s="1"/>
      <c r="AB509" s="1"/>
    </row>
    <row r="510" spans="27:28" ht="15.75" customHeight="1" x14ac:dyDescent="0.3">
      <c r="AA510" s="1"/>
      <c r="AB510" s="1"/>
    </row>
    <row r="511" spans="27:28" ht="15.75" customHeight="1" x14ac:dyDescent="0.3">
      <c r="AA511" s="1"/>
      <c r="AB511" s="1"/>
    </row>
    <row r="512" spans="27:28" ht="15.75" customHeight="1" x14ac:dyDescent="0.3">
      <c r="AA512" s="1"/>
      <c r="AB512" s="1"/>
    </row>
    <row r="513" spans="27:28" ht="15.75" customHeight="1" x14ac:dyDescent="0.3">
      <c r="AA513" s="1"/>
      <c r="AB513" s="1"/>
    </row>
    <row r="514" spans="27:28" ht="15.75" customHeight="1" x14ac:dyDescent="0.3">
      <c r="AA514" s="1"/>
      <c r="AB514" s="1"/>
    </row>
    <row r="515" spans="27:28" ht="15.75" customHeight="1" x14ac:dyDescent="0.3">
      <c r="AA515" s="1"/>
      <c r="AB515" s="1"/>
    </row>
    <row r="516" spans="27:28" ht="15.75" customHeight="1" x14ac:dyDescent="0.3">
      <c r="AA516" s="1"/>
      <c r="AB516" s="1"/>
    </row>
    <row r="517" spans="27:28" ht="15.75" customHeight="1" x14ac:dyDescent="0.3">
      <c r="AA517" s="1"/>
      <c r="AB517" s="1"/>
    </row>
    <row r="518" spans="27:28" ht="15.75" customHeight="1" x14ac:dyDescent="0.3">
      <c r="AA518" s="1"/>
      <c r="AB518" s="1"/>
    </row>
    <row r="519" spans="27:28" ht="15.75" customHeight="1" x14ac:dyDescent="0.3">
      <c r="AA519" s="1"/>
      <c r="AB519" s="1"/>
    </row>
    <row r="520" spans="27:28" ht="15.75" customHeight="1" x14ac:dyDescent="0.3">
      <c r="AA520" s="1"/>
      <c r="AB520" s="1"/>
    </row>
    <row r="521" spans="27:28" ht="15.75" customHeight="1" x14ac:dyDescent="0.3">
      <c r="AA521" s="1"/>
      <c r="AB521" s="1"/>
    </row>
    <row r="522" spans="27:28" ht="15.75" customHeight="1" x14ac:dyDescent="0.3">
      <c r="AA522" s="1"/>
      <c r="AB522" s="1"/>
    </row>
    <row r="523" spans="27:28" ht="15.75" customHeight="1" x14ac:dyDescent="0.3">
      <c r="AA523" s="1"/>
      <c r="AB523" s="1"/>
    </row>
    <row r="524" spans="27:28" ht="15.75" customHeight="1" x14ac:dyDescent="0.3">
      <c r="AA524" s="1"/>
      <c r="AB524" s="1"/>
    </row>
    <row r="525" spans="27:28" ht="15.75" customHeight="1" x14ac:dyDescent="0.3">
      <c r="AA525" s="1"/>
      <c r="AB525" s="1"/>
    </row>
    <row r="526" spans="27:28" ht="15.75" customHeight="1" x14ac:dyDescent="0.3">
      <c r="AA526" s="1"/>
      <c r="AB526" s="1"/>
    </row>
    <row r="527" spans="27:28" ht="15.75" customHeight="1" x14ac:dyDescent="0.3">
      <c r="AA527" s="1"/>
      <c r="AB527" s="1"/>
    </row>
    <row r="528" spans="27:28" ht="15.75" customHeight="1" x14ac:dyDescent="0.3">
      <c r="AA528" s="1"/>
      <c r="AB528" s="1"/>
    </row>
    <row r="529" spans="27:28" ht="15.75" customHeight="1" x14ac:dyDescent="0.3">
      <c r="AA529" s="1"/>
      <c r="AB529" s="1"/>
    </row>
    <row r="530" spans="27:28" ht="15.75" customHeight="1" x14ac:dyDescent="0.3">
      <c r="AA530" s="1"/>
      <c r="AB530" s="1"/>
    </row>
    <row r="531" spans="27:28" ht="15.75" customHeight="1" x14ac:dyDescent="0.3">
      <c r="AA531" s="1"/>
      <c r="AB531" s="1"/>
    </row>
    <row r="532" spans="27:28" ht="15.75" customHeight="1" x14ac:dyDescent="0.3">
      <c r="AA532" s="1"/>
      <c r="AB532" s="1"/>
    </row>
    <row r="533" spans="27:28" ht="15.75" customHeight="1" x14ac:dyDescent="0.3">
      <c r="AA533" s="1"/>
      <c r="AB533" s="1"/>
    </row>
    <row r="534" spans="27:28" ht="15.75" customHeight="1" x14ac:dyDescent="0.3">
      <c r="AA534" s="1"/>
      <c r="AB534" s="1"/>
    </row>
    <row r="535" spans="27:28" ht="15.75" customHeight="1" x14ac:dyDescent="0.3">
      <c r="AA535" s="1"/>
      <c r="AB535" s="1"/>
    </row>
    <row r="536" spans="27:28" ht="15.75" customHeight="1" x14ac:dyDescent="0.3">
      <c r="AA536" s="1"/>
      <c r="AB536" s="1"/>
    </row>
    <row r="537" spans="27:28" ht="15.75" customHeight="1" x14ac:dyDescent="0.3">
      <c r="AA537" s="1"/>
      <c r="AB537" s="1"/>
    </row>
    <row r="538" spans="27:28" ht="15.75" customHeight="1" x14ac:dyDescent="0.3">
      <c r="AA538" s="1"/>
      <c r="AB538" s="1"/>
    </row>
    <row r="539" spans="27:28" ht="15.75" customHeight="1" x14ac:dyDescent="0.3">
      <c r="AA539" s="1"/>
      <c r="AB539" s="1"/>
    </row>
    <row r="540" spans="27:28" ht="15.75" customHeight="1" x14ac:dyDescent="0.3">
      <c r="AA540" s="1"/>
      <c r="AB540" s="1"/>
    </row>
    <row r="541" spans="27:28" ht="15.75" customHeight="1" x14ac:dyDescent="0.3">
      <c r="AA541" s="1"/>
      <c r="AB541" s="1"/>
    </row>
    <row r="542" spans="27:28" ht="15.75" customHeight="1" x14ac:dyDescent="0.3">
      <c r="AA542" s="1"/>
      <c r="AB542" s="1"/>
    </row>
    <row r="543" spans="27:28" ht="15.75" customHeight="1" x14ac:dyDescent="0.3">
      <c r="AA543" s="1"/>
      <c r="AB543" s="1"/>
    </row>
    <row r="544" spans="27:28" ht="15.75" customHeight="1" x14ac:dyDescent="0.3">
      <c r="AA544" s="1"/>
      <c r="AB544" s="1"/>
    </row>
    <row r="545" spans="27:28" ht="15.75" customHeight="1" x14ac:dyDescent="0.3">
      <c r="AA545" s="1"/>
      <c r="AB545" s="1"/>
    </row>
    <row r="546" spans="27:28" ht="15.75" customHeight="1" x14ac:dyDescent="0.3">
      <c r="AA546" s="1"/>
      <c r="AB546" s="1"/>
    </row>
    <row r="547" spans="27:28" ht="15.75" customHeight="1" x14ac:dyDescent="0.3">
      <c r="AA547" s="1"/>
      <c r="AB547" s="1"/>
    </row>
    <row r="548" spans="27:28" ht="15.75" customHeight="1" x14ac:dyDescent="0.3">
      <c r="AA548" s="1"/>
      <c r="AB548" s="1"/>
    </row>
    <row r="549" spans="27:28" ht="15.75" customHeight="1" x14ac:dyDescent="0.3">
      <c r="AA549" s="1"/>
      <c r="AB549" s="1"/>
    </row>
    <row r="550" spans="27:28" ht="15.75" customHeight="1" x14ac:dyDescent="0.3">
      <c r="AA550" s="1"/>
      <c r="AB550" s="1"/>
    </row>
    <row r="551" spans="27:28" ht="15.75" customHeight="1" x14ac:dyDescent="0.3">
      <c r="AA551" s="1"/>
      <c r="AB551" s="1"/>
    </row>
    <row r="552" spans="27:28" ht="15.75" customHeight="1" x14ac:dyDescent="0.3">
      <c r="AA552" s="1"/>
      <c r="AB552" s="1"/>
    </row>
    <row r="553" spans="27:28" ht="15.75" customHeight="1" x14ac:dyDescent="0.3">
      <c r="AA553" s="1"/>
      <c r="AB553" s="1"/>
    </row>
    <row r="554" spans="27:28" ht="15.75" customHeight="1" x14ac:dyDescent="0.3">
      <c r="AA554" s="1"/>
      <c r="AB554" s="1"/>
    </row>
    <row r="555" spans="27:28" ht="15.75" customHeight="1" x14ac:dyDescent="0.3">
      <c r="AA555" s="1"/>
      <c r="AB555" s="1"/>
    </row>
    <row r="556" spans="27:28" ht="15.75" customHeight="1" x14ac:dyDescent="0.3">
      <c r="AA556" s="1"/>
      <c r="AB556" s="1"/>
    </row>
    <row r="557" spans="27:28" ht="15.75" customHeight="1" x14ac:dyDescent="0.3">
      <c r="AA557" s="1"/>
      <c r="AB557" s="1"/>
    </row>
    <row r="558" spans="27:28" ht="15.75" customHeight="1" x14ac:dyDescent="0.3">
      <c r="AA558" s="1"/>
      <c r="AB558" s="1"/>
    </row>
    <row r="559" spans="27:28" ht="15.75" customHeight="1" x14ac:dyDescent="0.3">
      <c r="AA559" s="1"/>
      <c r="AB559" s="1"/>
    </row>
    <row r="560" spans="27:28" ht="15.75" customHeight="1" x14ac:dyDescent="0.3">
      <c r="AA560" s="1"/>
      <c r="AB560" s="1"/>
    </row>
    <row r="561" spans="27:28" ht="15.75" customHeight="1" x14ac:dyDescent="0.3">
      <c r="AA561" s="1"/>
      <c r="AB561" s="1"/>
    </row>
    <row r="562" spans="27:28" ht="15.75" customHeight="1" x14ac:dyDescent="0.3">
      <c r="AA562" s="1"/>
      <c r="AB562" s="1"/>
    </row>
    <row r="563" spans="27:28" ht="15.75" customHeight="1" x14ac:dyDescent="0.3">
      <c r="AA563" s="1"/>
      <c r="AB563" s="1"/>
    </row>
    <row r="564" spans="27:28" ht="15.75" customHeight="1" x14ac:dyDescent="0.3">
      <c r="AA564" s="1"/>
      <c r="AB564" s="1"/>
    </row>
    <row r="565" spans="27:28" ht="15.75" customHeight="1" x14ac:dyDescent="0.3">
      <c r="AA565" s="1"/>
      <c r="AB565" s="1"/>
    </row>
    <row r="566" spans="27:28" ht="15.75" customHeight="1" x14ac:dyDescent="0.3">
      <c r="AA566" s="1"/>
      <c r="AB566" s="1"/>
    </row>
    <row r="567" spans="27:28" ht="15.75" customHeight="1" x14ac:dyDescent="0.3">
      <c r="AA567" s="1"/>
      <c r="AB567" s="1"/>
    </row>
    <row r="568" spans="27:28" ht="15.75" customHeight="1" x14ac:dyDescent="0.3">
      <c r="AA568" s="1"/>
      <c r="AB568" s="1"/>
    </row>
    <row r="569" spans="27:28" ht="15.75" customHeight="1" x14ac:dyDescent="0.3">
      <c r="AA569" s="1"/>
      <c r="AB569" s="1"/>
    </row>
    <row r="570" spans="27:28" ht="15.75" customHeight="1" x14ac:dyDescent="0.3">
      <c r="AA570" s="1"/>
      <c r="AB570" s="1"/>
    </row>
    <row r="571" spans="27:28" ht="15.75" customHeight="1" x14ac:dyDescent="0.3">
      <c r="AA571" s="1"/>
      <c r="AB571" s="1"/>
    </row>
    <row r="572" spans="27:28" ht="15.75" customHeight="1" x14ac:dyDescent="0.3">
      <c r="AA572" s="1"/>
      <c r="AB572" s="1"/>
    </row>
    <row r="573" spans="27:28" ht="15.75" customHeight="1" x14ac:dyDescent="0.3">
      <c r="AA573" s="1"/>
      <c r="AB573" s="1"/>
    </row>
    <row r="574" spans="27:28" ht="15.75" customHeight="1" x14ac:dyDescent="0.3">
      <c r="AA574" s="1"/>
      <c r="AB574" s="1"/>
    </row>
    <row r="575" spans="27:28" ht="15.75" customHeight="1" x14ac:dyDescent="0.3">
      <c r="AA575" s="1"/>
      <c r="AB575" s="1"/>
    </row>
    <row r="576" spans="27:28" ht="15.75" customHeight="1" x14ac:dyDescent="0.3">
      <c r="AA576" s="1"/>
      <c r="AB576" s="1"/>
    </row>
    <row r="577" spans="27:28" ht="15.75" customHeight="1" x14ac:dyDescent="0.3">
      <c r="AA577" s="1"/>
      <c r="AB577" s="1"/>
    </row>
    <row r="578" spans="27:28" ht="15.75" customHeight="1" x14ac:dyDescent="0.3">
      <c r="AA578" s="1"/>
      <c r="AB578" s="1"/>
    </row>
    <row r="579" spans="27:28" ht="15.75" customHeight="1" x14ac:dyDescent="0.3">
      <c r="AA579" s="1"/>
      <c r="AB579" s="1"/>
    </row>
    <row r="580" spans="27:28" ht="15.75" customHeight="1" x14ac:dyDescent="0.3">
      <c r="AA580" s="1"/>
      <c r="AB580" s="1"/>
    </row>
    <row r="581" spans="27:28" ht="15.75" customHeight="1" x14ac:dyDescent="0.3">
      <c r="AA581" s="1"/>
      <c r="AB581" s="1"/>
    </row>
    <row r="582" spans="27:28" ht="15.75" customHeight="1" x14ac:dyDescent="0.3">
      <c r="AA582" s="1"/>
      <c r="AB582" s="1"/>
    </row>
    <row r="583" spans="27:28" ht="15.75" customHeight="1" x14ac:dyDescent="0.3">
      <c r="AA583" s="1"/>
      <c r="AB583" s="1"/>
    </row>
    <row r="584" spans="27:28" ht="15.75" customHeight="1" x14ac:dyDescent="0.3">
      <c r="AA584" s="1"/>
      <c r="AB584" s="1"/>
    </row>
    <row r="585" spans="27:28" ht="15.75" customHeight="1" x14ac:dyDescent="0.3">
      <c r="AA585" s="1"/>
      <c r="AB585" s="1"/>
    </row>
    <row r="586" spans="27:28" ht="15.75" customHeight="1" x14ac:dyDescent="0.3">
      <c r="AA586" s="1"/>
      <c r="AB586" s="1"/>
    </row>
    <row r="587" spans="27:28" ht="15.75" customHeight="1" x14ac:dyDescent="0.3">
      <c r="AA587" s="1"/>
      <c r="AB587" s="1"/>
    </row>
    <row r="588" spans="27:28" ht="15.75" customHeight="1" x14ac:dyDescent="0.3">
      <c r="AA588" s="1"/>
      <c r="AB588" s="1"/>
    </row>
    <row r="589" spans="27:28" ht="15.75" customHeight="1" x14ac:dyDescent="0.3">
      <c r="AA589" s="1"/>
      <c r="AB589" s="1"/>
    </row>
    <row r="590" spans="27:28" ht="15.75" customHeight="1" x14ac:dyDescent="0.3">
      <c r="AA590" s="1"/>
      <c r="AB590" s="1"/>
    </row>
    <row r="591" spans="27:28" ht="15.75" customHeight="1" x14ac:dyDescent="0.3">
      <c r="AA591" s="1"/>
      <c r="AB591" s="1"/>
    </row>
    <row r="592" spans="27:28" ht="15.75" customHeight="1" x14ac:dyDescent="0.3">
      <c r="AA592" s="1"/>
      <c r="AB592" s="1"/>
    </row>
    <row r="593" spans="27:28" ht="15.75" customHeight="1" x14ac:dyDescent="0.3">
      <c r="AA593" s="1"/>
      <c r="AB593" s="1"/>
    </row>
    <row r="594" spans="27:28" ht="15.75" customHeight="1" x14ac:dyDescent="0.3">
      <c r="AA594" s="1"/>
      <c r="AB594" s="1"/>
    </row>
    <row r="595" spans="27:28" ht="15.75" customHeight="1" x14ac:dyDescent="0.3">
      <c r="AA595" s="1"/>
      <c r="AB595" s="1"/>
    </row>
    <row r="596" spans="27:28" ht="15.75" customHeight="1" x14ac:dyDescent="0.3">
      <c r="AA596" s="1"/>
      <c r="AB596" s="1"/>
    </row>
    <row r="597" spans="27:28" ht="15.75" customHeight="1" x14ac:dyDescent="0.3">
      <c r="AA597" s="1"/>
      <c r="AB597" s="1"/>
    </row>
    <row r="598" spans="27:28" ht="15.75" customHeight="1" x14ac:dyDescent="0.3">
      <c r="AA598" s="1"/>
      <c r="AB598" s="1"/>
    </row>
    <row r="599" spans="27:28" ht="15.75" customHeight="1" x14ac:dyDescent="0.3">
      <c r="AA599" s="1"/>
      <c r="AB599" s="1"/>
    </row>
    <row r="600" spans="27:28" ht="15.75" customHeight="1" x14ac:dyDescent="0.3">
      <c r="AA600" s="1"/>
      <c r="AB600" s="1"/>
    </row>
    <row r="601" spans="27:28" ht="15.75" customHeight="1" x14ac:dyDescent="0.3">
      <c r="AA601" s="1"/>
      <c r="AB601" s="1"/>
    </row>
    <row r="602" spans="27:28" ht="15.75" customHeight="1" x14ac:dyDescent="0.3">
      <c r="AA602" s="1"/>
      <c r="AB602" s="1"/>
    </row>
    <row r="603" spans="27:28" ht="15.75" customHeight="1" x14ac:dyDescent="0.3">
      <c r="AA603" s="1"/>
      <c r="AB603" s="1"/>
    </row>
    <row r="604" spans="27:28" ht="15.75" customHeight="1" x14ac:dyDescent="0.3">
      <c r="AA604" s="1"/>
      <c r="AB604" s="1"/>
    </row>
    <row r="605" spans="27:28" ht="15.75" customHeight="1" x14ac:dyDescent="0.3">
      <c r="AA605" s="1"/>
      <c r="AB605" s="1"/>
    </row>
    <row r="606" spans="27:28" ht="15.75" customHeight="1" x14ac:dyDescent="0.3">
      <c r="AA606" s="1"/>
      <c r="AB606" s="1"/>
    </row>
    <row r="607" spans="27:28" ht="15.75" customHeight="1" x14ac:dyDescent="0.3">
      <c r="AA607" s="1"/>
      <c r="AB607" s="1"/>
    </row>
    <row r="608" spans="27:28" ht="15.75" customHeight="1" x14ac:dyDescent="0.3">
      <c r="AA608" s="1"/>
      <c r="AB608" s="1"/>
    </row>
    <row r="609" spans="27:28" ht="15.75" customHeight="1" x14ac:dyDescent="0.3">
      <c r="AA609" s="1"/>
      <c r="AB609" s="1"/>
    </row>
    <row r="610" spans="27:28" ht="15.75" customHeight="1" x14ac:dyDescent="0.3">
      <c r="AA610" s="1"/>
      <c r="AB610" s="1"/>
    </row>
    <row r="611" spans="27:28" ht="15.75" customHeight="1" x14ac:dyDescent="0.3">
      <c r="AA611" s="1"/>
      <c r="AB611" s="1"/>
    </row>
    <row r="612" spans="27:28" ht="15.75" customHeight="1" x14ac:dyDescent="0.3">
      <c r="AA612" s="1"/>
      <c r="AB612" s="1"/>
    </row>
    <row r="613" spans="27:28" ht="15.75" customHeight="1" x14ac:dyDescent="0.3">
      <c r="AA613" s="1"/>
      <c r="AB613" s="1"/>
    </row>
    <row r="614" spans="27:28" ht="15.75" customHeight="1" x14ac:dyDescent="0.3">
      <c r="AA614" s="1"/>
      <c r="AB614" s="1"/>
    </row>
    <row r="615" spans="27:28" ht="15.75" customHeight="1" x14ac:dyDescent="0.3">
      <c r="AA615" s="1"/>
      <c r="AB615" s="1"/>
    </row>
    <row r="616" spans="27:28" ht="15.75" customHeight="1" x14ac:dyDescent="0.3">
      <c r="AA616" s="1"/>
      <c r="AB616" s="1"/>
    </row>
    <row r="617" spans="27:28" ht="15.75" customHeight="1" x14ac:dyDescent="0.3">
      <c r="AA617" s="1"/>
      <c r="AB617" s="1"/>
    </row>
    <row r="618" spans="27:28" ht="15.75" customHeight="1" x14ac:dyDescent="0.3">
      <c r="AA618" s="1"/>
      <c r="AB618" s="1"/>
    </row>
    <row r="619" spans="27:28" ht="15.75" customHeight="1" x14ac:dyDescent="0.3">
      <c r="AA619" s="1"/>
      <c r="AB619" s="1"/>
    </row>
    <row r="620" spans="27:28" ht="15.75" customHeight="1" x14ac:dyDescent="0.3">
      <c r="AA620" s="1"/>
      <c r="AB620" s="1"/>
    </row>
    <row r="621" spans="27:28" ht="15.75" customHeight="1" x14ac:dyDescent="0.3">
      <c r="AA621" s="1"/>
      <c r="AB621" s="1"/>
    </row>
    <row r="622" spans="27:28" ht="15.75" customHeight="1" x14ac:dyDescent="0.3">
      <c r="AA622" s="1"/>
      <c r="AB622" s="1"/>
    </row>
    <row r="623" spans="27:28" ht="15.75" customHeight="1" x14ac:dyDescent="0.3">
      <c r="AA623" s="1"/>
      <c r="AB623" s="1"/>
    </row>
    <row r="624" spans="27:28" ht="15.75" customHeight="1" x14ac:dyDescent="0.3">
      <c r="AA624" s="1"/>
      <c r="AB624" s="1"/>
    </row>
    <row r="625" spans="27:28" ht="15.75" customHeight="1" x14ac:dyDescent="0.3">
      <c r="AA625" s="1"/>
      <c r="AB625" s="1"/>
    </row>
    <row r="626" spans="27:28" ht="15.75" customHeight="1" x14ac:dyDescent="0.3">
      <c r="AA626" s="1"/>
      <c r="AB626" s="1"/>
    </row>
    <row r="627" spans="27:28" ht="15.75" customHeight="1" x14ac:dyDescent="0.3">
      <c r="AA627" s="1"/>
      <c r="AB627" s="1"/>
    </row>
    <row r="628" spans="27:28" ht="15.75" customHeight="1" x14ac:dyDescent="0.3">
      <c r="AA628" s="1"/>
      <c r="AB628" s="1"/>
    </row>
    <row r="629" spans="27:28" ht="15.75" customHeight="1" x14ac:dyDescent="0.3">
      <c r="AA629" s="1"/>
      <c r="AB629" s="1"/>
    </row>
    <row r="630" spans="27:28" ht="15.75" customHeight="1" x14ac:dyDescent="0.3">
      <c r="AA630" s="1"/>
      <c r="AB630" s="1"/>
    </row>
    <row r="631" spans="27:28" ht="15.75" customHeight="1" x14ac:dyDescent="0.3">
      <c r="AA631" s="1"/>
      <c r="AB631" s="1"/>
    </row>
    <row r="632" spans="27:28" ht="15.75" customHeight="1" x14ac:dyDescent="0.3">
      <c r="AA632" s="1"/>
      <c r="AB632" s="1"/>
    </row>
    <row r="633" spans="27:28" ht="15.75" customHeight="1" x14ac:dyDescent="0.3">
      <c r="AA633" s="1"/>
      <c r="AB633" s="1"/>
    </row>
    <row r="634" spans="27:28" ht="15.75" customHeight="1" x14ac:dyDescent="0.3">
      <c r="AA634" s="1"/>
      <c r="AB634" s="1"/>
    </row>
    <row r="635" spans="27:28" ht="15.75" customHeight="1" x14ac:dyDescent="0.3">
      <c r="AA635" s="1"/>
      <c r="AB635" s="1"/>
    </row>
    <row r="636" spans="27:28" ht="15.75" customHeight="1" x14ac:dyDescent="0.3">
      <c r="AA636" s="1"/>
      <c r="AB636" s="1"/>
    </row>
    <row r="637" spans="27:28" ht="15.75" customHeight="1" x14ac:dyDescent="0.3">
      <c r="AA637" s="1"/>
      <c r="AB637" s="1"/>
    </row>
    <row r="638" spans="27:28" ht="15.75" customHeight="1" x14ac:dyDescent="0.3">
      <c r="AA638" s="1"/>
      <c r="AB638" s="1"/>
    </row>
    <row r="639" spans="27:28" ht="15.75" customHeight="1" x14ac:dyDescent="0.3">
      <c r="AA639" s="1"/>
      <c r="AB639" s="1"/>
    </row>
    <row r="640" spans="27:28" ht="15.75" customHeight="1" x14ac:dyDescent="0.3">
      <c r="AA640" s="1"/>
      <c r="AB640" s="1"/>
    </row>
    <row r="641" spans="27:28" ht="15.75" customHeight="1" x14ac:dyDescent="0.3">
      <c r="AA641" s="1"/>
      <c r="AB641" s="1"/>
    </row>
    <row r="642" spans="27:28" ht="15.75" customHeight="1" x14ac:dyDescent="0.3">
      <c r="AA642" s="1"/>
      <c r="AB642" s="1"/>
    </row>
    <row r="643" spans="27:28" ht="15.75" customHeight="1" x14ac:dyDescent="0.3">
      <c r="AA643" s="1"/>
      <c r="AB643" s="1"/>
    </row>
    <row r="644" spans="27:28" ht="15.75" customHeight="1" x14ac:dyDescent="0.3">
      <c r="AA644" s="1"/>
      <c r="AB644" s="1"/>
    </row>
    <row r="645" spans="27:28" ht="15.75" customHeight="1" x14ac:dyDescent="0.3">
      <c r="AA645" s="1"/>
      <c r="AB645" s="1"/>
    </row>
    <row r="646" spans="27:28" ht="15.75" customHeight="1" x14ac:dyDescent="0.3">
      <c r="AA646" s="1"/>
      <c r="AB646" s="1"/>
    </row>
    <row r="647" spans="27:28" ht="15.75" customHeight="1" x14ac:dyDescent="0.3">
      <c r="AA647" s="1"/>
      <c r="AB647" s="1"/>
    </row>
    <row r="648" spans="27:28" ht="15.75" customHeight="1" x14ac:dyDescent="0.3">
      <c r="AA648" s="1"/>
      <c r="AB648" s="1"/>
    </row>
    <row r="649" spans="27:28" ht="15.75" customHeight="1" x14ac:dyDescent="0.3">
      <c r="AA649" s="1"/>
      <c r="AB649" s="1"/>
    </row>
    <row r="650" spans="27:28" ht="15.75" customHeight="1" x14ac:dyDescent="0.3">
      <c r="AA650" s="1"/>
      <c r="AB650" s="1"/>
    </row>
    <row r="651" spans="27:28" ht="15.75" customHeight="1" x14ac:dyDescent="0.3">
      <c r="AA651" s="1"/>
      <c r="AB651" s="1"/>
    </row>
    <row r="652" spans="27:28" ht="15.75" customHeight="1" x14ac:dyDescent="0.3">
      <c r="AA652" s="1"/>
      <c r="AB652" s="1"/>
    </row>
    <row r="653" spans="27:28" ht="15.75" customHeight="1" x14ac:dyDescent="0.3">
      <c r="AA653" s="1"/>
      <c r="AB653" s="1"/>
    </row>
    <row r="654" spans="27:28" ht="15.75" customHeight="1" x14ac:dyDescent="0.3">
      <c r="AA654" s="1"/>
      <c r="AB654" s="1"/>
    </row>
    <row r="655" spans="27:28" ht="15.75" customHeight="1" x14ac:dyDescent="0.3">
      <c r="AA655" s="1"/>
      <c r="AB655" s="1"/>
    </row>
    <row r="656" spans="27:28" ht="15.75" customHeight="1" x14ac:dyDescent="0.3">
      <c r="AA656" s="1"/>
      <c r="AB656" s="1"/>
    </row>
    <row r="657" spans="27:28" ht="15.75" customHeight="1" x14ac:dyDescent="0.3">
      <c r="AA657" s="1"/>
      <c r="AB657" s="1"/>
    </row>
    <row r="658" spans="27:28" ht="15.75" customHeight="1" x14ac:dyDescent="0.3">
      <c r="AA658" s="1"/>
      <c r="AB658" s="1"/>
    </row>
    <row r="659" spans="27:28" ht="15.75" customHeight="1" x14ac:dyDescent="0.3">
      <c r="AA659" s="1"/>
      <c r="AB659" s="1"/>
    </row>
    <row r="660" spans="27:28" ht="15.75" customHeight="1" x14ac:dyDescent="0.3">
      <c r="AA660" s="1"/>
      <c r="AB660" s="1"/>
    </row>
    <row r="661" spans="27:28" ht="15.75" customHeight="1" x14ac:dyDescent="0.3">
      <c r="AA661" s="1"/>
      <c r="AB661" s="1"/>
    </row>
    <row r="662" spans="27:28" ht="15.75" customHeight="1" x14ac:dyDescent="0.3">
      <c r="AA662" s="1"/>
      <c r="AB662" s="1"/>
    </row>
    <row r="663" spans="27:28" ht="15.75" customHeight="1" x14ac:dyDescent="0.3">
      <c r="AA663" s="1"/>
      <c r="AB663" s="1"/>
    </row>
    <row r="664" spans="27:28" ht="15.75" customHeight="1" x14ac:dyDescent="0.3">
      <c r="AA664" s="1"/>
      <c r="AB664" s="1"/>
    </row>
    <row r="665" spans="27:28" ht="15.75" customHeight="1" x14ac:dyDescent="0.3">
      <c r="AA665" s="1"/>
      <c r="AB665" s="1"/>
    </row>
    <row r="666" spans="27:28" ht="15.75" customHeight="1" x14ac:dyDescent="0.3">
      <c r="AA666" s="1"/>
      <c r="AB666" s="1"/>
    </row>
    <row r="667" spans="27:28" ht="15.75" customHeight="1" x14ac:dyDescent="0.3">
      <c r="AA667" s="1"/>
      <c r="AB667" s="1"/>
    </row>
    <row r="668" spans="27:28" ht="15.75" customHeight="1" x14ac:dyDescent="0.3">
      <c r="AA668" s="1"/>
      <c r="AB668" s="1"/>
    </row>
    <row r="669" spans="27:28" ht="15.75" customHeight="1" x14ac:dyDescent="0.3">
      <c r="AA669" s="1"/>
      <c r="AB669" s="1"/>
    </row>
    <row r="670" spans="27:28" ht="15.75" customHeight="1" x14ac:dyDescent="0.3">
      <c r="AA670" s="1"/>
      <c r="AB670" s="1"/>
    </row>
    <row r="671" spans="27:28" ht="15.75" customHeight="1" x14ac:dyDescent="0.3">
      <c r="AA671" s="1"/>
      <c r="AB671" s="1"/>
    </row>
    <row r="672" spans="27:28" ht="15.75" customHeight="1" x14ac:dyDescent="0.3">
      <c r="AA672" s="1"/>
      <c r="AB672" s="1"/>
    </row>
    <row r="673" spans="27:28" ht="15.75" customHeight="1" x14ac:dyDescent="0.3">
      <c r="AA673" s="1"/>
      <c r="AB673" s="1"/>
    </row>
    <row r="674" spans="27:28" ht="15.75" customHeight="1" x14ac:dyDescent="0.3">
      <c r="AA674" s="1"/>
      <c r="AB674" s="1"/>
    </row>
    <row r="675" spans="27:28" ht="15.75" customHeight="1" x14ac:dyDescent="0.3">
      <c r="AA675" s="1"/>
      <c r="AB675" s="1"/>
    </row>
    <row r="676" spans="27:28" ht="15.75" customHeight="1" x14ac:dyDescent="0.3">
      <c r="AA676" s="1"/>
      <c r="AB676" s="1"/>
    </row>
    <row r="677" spans="27:28" ht="15.75" customHeight="1" x14ac:dyDescent="0.3">
      <c r="AA677" s="1"/>
      <c r="AB677" s="1"/>
    </row>
    <row r="678" spans="27:28" ht="15.75" customHeight="1" x14ac:dyDescent="0.3">
      <c r="AA678" s="1"/>
      <c r="AB678" s="1"/>
    </row>
    <row r="679" spans="27:28" ht="15.75" customHeight="1" x14ac:dyDescent="0.3">
      <c r="AA679" s="1"/>
      <c r="AB679" s="1"/>
    </row>
    <row r="680" spans="27:28" ht="15.75" customHeight="1" x14ac:dyDescent="0.3">
      <c r="AA680" s="1"/>
      <c r="AB680" s="1"/>
    </row>
    <row r="681" spans="27:28" ht="15.75" customHeight="1" x14ac:dyDescent="0.3">
      <c r="AA681" s="1"/>
      <c r="AB681" s="1"/>
    </row>
    <row r="682" spans="27:28" ht="15.75" customHeight="1" x14ac:dyDescent="0.3">
      <c r="AA682" s="1"/>
      <c r="AB682" s="1"/>
    </row>
    <row r="683" spans="27:28" ht="15.75" customHeight="1" x14ac:dyDescent="0.3">
      <c r="AA683" s="1"/>
      <c r="AB683" s="1"/>
    </row>
    <row r="684" spans="27:28" ht="15.75" customHeight="1" x14ac:dyDescent="0.3">
      <c r="AA684" s="1"/>
      <c r="AB684" s="1"/>
    </row>
    <row r="685" spans="27:28" ht="15.75" customHeight="1" x14ac:dyDescent="0.3">
      <c r="AA685" s="1"/>
      <c r="AB685" s="1"/>
    </row>
    <row r="686" spans="27:28" ht="15.75" customHeight="1" x14ac:dyDescent="0.3">
      <c r="AA686" s="1"/>
      <c r="AB686" s="1"/>
    </row>
    <row r="687" spans="27:28" ht="15.75" customHeight="1" x14ac:dyDescent="0.3">
      <c r="AA687" s="1"/>
      <c r="AB687" s="1"/>
    </row>
    <row r="688" spans="27:28" ht="15.75" customHeight="1" x14ac:dyDescent="0.3">
      <c r="AA688" s="1"/>
      <c r="AB688" s="1"/>
    </row>
    <row r="689" spans="27:28" ht="15.75" customHeight="1" x14ac:dyDescent="0.3">
      <c r="AA689" s="1"/>
      <c r="AB689" s="1"/>
    </row>
    <row r="690" spans="27:28" ht="15.75" customHeight="1" x14ac:dyDescent="0.3">
      <c r="AA690" s="1"/>
      <c r="AB690" s="1"/>
    </row>
    <row r="691" spans="27:28" ht="15.75" customHeight="1" x14ac:dyDescent="0.3">
      <c r="AA691" s="1"/>
      <c r="AB691" s="1"/>
    </row>
    <row r="692" spans="27:28" ht="15.75" customHeight="1" x14ac:dyDescent="0.3">
      <c r="AA692" s="1"/>
      <c r="AB692" s="1"/>
    </row>
    <row r="693" spans="27:28" ht="15.75" customHeight="1" x14ac:dyDescent="0.3">
      <c r="AA693" s="1"/>
      <c r="AB693" s="1"/>
    </row>
    <row r="694" spans="27:28" ht="15.75" customHeight="1" x14ac:dyDescent="0.3">
      <c r="AA694" s="1"/>
      <c r="AB694" s="1"/>
    </row>
    <row r="695" spans="27:28" ht="15.75" customHeight="1" x14ac:dyDescent="0.3">
      <c r="AA695" s="1"/>
      <c r="AB695" s="1"/>
    </row>
    <row r="696" spans="27:28" ht="15.75" customHeight="1" x14ac:dyDescent="0.3">
      <c r="AA696" s="1"/>
      <c r="AB696" s="1"/>
    </row>
    <row r="697" spans="27:28" ht="15.75" customHeight="1" x14ac:dyDescent="0.3">
      <c r="AA697" s="1"/>
      <c r="AB697" s="1"/>
    </row>
    <row r="698" spans="27:28" ht="15.75" customHeight="1" x14ac:dyDescent="0.3">
      <c r="AA698" s="1"/>
      <c r="AB698" s="1"/>
    </row>
    <row r="699" spans="27:28" ht="15.75" customHeight="1" x14ac:dyDescent="0.3">
      <c r="AA699" s="1"/>
      <c r="AB699" s="1"/>
    </row>
    <row r="700" spans="27:28" ht="15.75" customHeight="1" x14ac:dyDescent="0.3">
      <c r="AA700" s="1"/>
      <c r="AB700" s="1"/>
    </row>
    <row r="701" spans="27:28" ht="15.75" customHeight="1" x14ac:dyDescent="0.3">
      <c r="AA701" s="1"/>
      <c r="AB701" s="1"/>
    </row>
    <row r="702" spans="27:28" ht="15.75" customHeight="1" x14ac:dyDescent="0.3">
      <c r="AA702" s="1"/>
      <c r="AB702" s="1"/>
    </row>
    <row r="703" spans="27:28" ht="15.75" customHeight="1" x14ac:dyDescent="0.3">
      <c r="AA703" s="1"/>
      <c r="AB703" s="1"/>
    </row>
    <row r="704" spans="27:28" ht="15.75" customHeight="1" x14ac:dyDescent="0.3">
      <c r="AA704" s="1"/>
      <c r="AB704" s="1"/>
    </row>
    <row r="705" spans="27:28" ht="15.75" customHeight="1" x14ac:dyDescent="0.3">
      <c r="AA705" s="1"/>
      <c r="AB705" s="1"/>
    </row>
    <row r="706" spans="27:28" ht="15.75" customHeight="1" x14ac:dyDescent="0.3">
      <c r="AA706" s="1"/>
      <c r="AB706" s="1"/>
    </row>
    <row r="707" spans="27:28" ht="15.75" customHeight="1" x14ac:dyDescent="0.3">
      <c r="AA707" s="1"/>
      <c r="AB707" s="1"/>
    </row>
    <row r="708" spans="27:28" ht="15.75" customHeight="1" x14ac:dyDescent="0.3">
      <c r="AA708" s="1"/>
      <c r="AB708" s="1"/>
    </row>
    <row r="709" spans="27:28" ht="15.75" customHeight="1" x14ac:dyDescent="0.3">
      <c r="AA709" s="1"/>
      <c r="AB709" s="1"/>
    </row>
    <row r="710" spans="27:28" ht="15.75" customHeight="1" x14ac:dyDescent="0.3">
      <c r="AA710" s="1"/>
      <c r="AB710" s="1"/>
    </row>
    <row r="711" spans="27:28" ht="15.75" customHeight="1" x14ac:dyDescent="0.3">
      <c r="AA711" s="1"/>
      <c r="AB711" s="1"/>
    </row>
    <row r="712" spans="27:28" ht="15.75" customHeight="1" x14ac:dyDescent="0.3">
      <c r="AA712" s="1"/>
      <c r="AB712" s="1"/>
    </row>
    <row r="713" spans="27:28" ht="15.75" customHeight="1" x14ac:dyDescent="0.3">
      <c r="AA713" s="1"/>
      <c r="AB713" s="1"/>
    </row>
    <row r="714" spans="27:28" ht="15.75" customHeight="1" x14ac:dyDescent="0.3">
      <c r="AA714" s="1"/>
      <c r="AB714" s="1"/>
    </row>
    <row r="715" spans="27:28" ht="15.75" customHeight="1" x14ac:dyDescent="0.3">
      <c r="AA715" s="1"/>
      <c r="AB715" s="1"/>
    </row>
    <row r="716" spans="27:28" ht="15.75" customHeight="1" x14ac:dyDescent="0.3">
      <c r="AA716" s="1"/>
      <c r="AB716" s="1"/>
    </row>
    <row r="717" spans="27:28" ht="15.75" customHeight="1" x14ac:dyDescent="0.3">
      <c r="AA717" s="1"/>
      <c r="AB717" s="1"/>
    </row>
    <row r="718" spans="27:28" ht="15.75" customHeight="1" x14ac:dyDescent="0.3">
      <c r="AA718" s="1"/>
      <c r="AB718" s="1"/>
    </row>
    <row r="719" spans="27:28" ht="15.75" customHeight="1" x14ac:dyDescent="0.3">
      <c r="AA719" s="1"/>
      <c r="AB719" s="1"/>
    </row>
    <row r="720" spans="27:28" ht="15.75" customHeight="1" x14ac:dyDescent="0.3">
      <c r="AA720" s="1"/>
      <c r="AB720" s="1"/>
    </row>
    <row r="721" spans="27:28" ht="15.75" customHeight="1" x14ac:dyDescent="0.3">
      <c r="AA721" s="1"/>
      <c r="AB721" s="1"/>
    </row>
    <row r="722" spans="27:28" ht="15.75" customHeight="1" x14ac:dyDescent="0.3">
      <c r="AA722" s="1"/>
      <c r="AB722" s="1"/>
    </row>
    <row r="723" spans="27:28" ht="15.75" customHeight="1" x14ac:dyDescent="0.3">
      <c r="AA723" s="1"/>
      <c r="AB723" s="1"/>
    </row>
    <row r="724" spans="27:28" ht="15.75" customHeight="1" x14ac:dyDescent="0.3">
      <c r="AA724" s="1"/>
      <c r="AB724" s="1"/>
    </row>
    <row r="725" spans="27:28" ht="15.75" customHeight="1" x14ac:dyDescent="0.3">
      <c r="AA725" s="1"/>
      <c r="AB725" s="1"/>
    </row>
    <row r="726" spans="27:28" ht="15.75" customHeight="1" x14ac:dyDescent="0.3">
      <c r="AA726" s="1"/>
      <c r="AB726" s="1"/>
    </row>
    <row r="727" spans="27:28" ht="15.75" customHeight="1" x14ac:dyDescent="0.3">
      <c r="AA727" s="1"/>
      <c r="AB727" s="1"/>
    </row>
    <row r="728" spans="27:28" ht="15.75" customHeight="1" x14ac:dyDescent="0.3">
      <c r="AA728" s="1"/>
      <c r="AB728" s="1"/>
    </row>
    <row r="729" spans="27:28" ht="15.75" customHeight="1" x14ac:dyDescent="0.3">
      <c r="AA729" s="1"/>
      <c r="AB729" s="1"/>
    </row>
    <row r="730" spans="27:28" ht="15.75" customHeight="1" x14ac:dyDescent="0.3">
      <c r="AA730" s="1"/>
      <c r="AB730" s="1"/>
    </row>
    <row r="731" spans="27:28" ht="15.75" customHeight="1" x14ac:dyDescent="0.3">
      <c r="AA731" s="1"/>
      <c r="AB731" s="1"/>
    </row>
    <row r="732" spans="27:28" ht="15.75" customHeight="1" x14ac:dyDescent="0.3">
      <c r="AA732" s="1"/>
      <c r="AB732" s="1"/>
    </row>
    <row r="733" spans="27:28" ht="15.75" customHeight="1" x14ac:dyDescent="0.3">
      <c r="AA733" s="1"/>
      <c r="AB733" s="1"/>
    </row>
    <row r="734" spans="27:28" ht="15.75" customHeight="1" x14ac:dyDescent="0.3">
      <c r="AA734" s="1"/>
      <c r="AB734" s="1"/>
    </row>
    <row r="735" spans="27:28" ht="15.75" customHeight="1" x14ac:dyDescent="0.3">
      <c r="AA735" s="1"/>
      <c r="AB735" s="1"/>
    </row>
    <row r="736" spans="27:28" ht="15.75" customHeight="1" x14ac:dyDescent="0.3">
      <c r="AA736" s="1"/>
      <c r="AB736" s="1"/>
    </row>
    <row r="737" spans="27:28" ht="15.75" customHeight="1" x14ac:dyDescent="0.3">
      <c r="AA737" s="1"/>
      <c r="AB737" s="1"/>
    </row>
    <row r="738" spans="27:28" ht="15.75" customHeight="1" x14ac:dyDescent="0.3">
      <c r="AA738" s="1"/>
      <c r="AB738" s="1"/>
    </row>
    <row r="739" spans="27:28" ht="15.75" customHeight="1" x14ac:dyDescent="0.3">
      <c r="AA739" s="1"/>
      <c r="AB739" s="1"/>
    </row>
    <row r="740" spans="27:28" ht="15.75" customHeight="1" x14ac:dyDescent="0.3">
      <c r="AA740" s="1"/>
      <c r="AB740" s="1"/>
    </row>
    <row r="741" spans="27:28" ht="15.75" customHeight="1" x14ac:dyDescent="0.3">
      <c r="AA741" s="1"/>
      <c r="AB741" s="1"/>
    </row>
    <row r="742" spans="27:28" ht="15.75" customHeight="1" x14ac:dyDescent="0.3">
      <c r="AA742" s="1"/>
      <c r="AB742" s="1"/>
    </row>
    <row r="743" spans="27:28" ht="15.75" customHeight="1" x14ac:dyDescent="0.3">
      <c r="AA743" s="1"/>
      <c r="AB743" s="1"/>
    </row>
    <row r="744" spans="27:28" ht="15.75" customHeight="1" x14ac:dyDescent="0.3">
      <c r="AA744" s="1"/>
      <c r="AB744" s="1"/>
    </row>
    <row r="745" spans="27:28" ht="15.75" customHeight="1" x14ac:dyDescent="0.3">
      <c r="AA745" s="1"/>
      <c r="AB745" s="1"/>
    </row>
    <row r="746" spans="27:28" ht="15.75" customHeight="1" x14ac:dyDescent="0.3">
      <c r="AA746" s="1"/>
      <c r="AB746" s="1"/>
    </row>
    <row r="747" spans="27:28" ht="15.75" customHeight="1" x14ac:dyDescent="0.3">
      <c r="AA747" s="1"/>
      <c r="AB747" s="1"/>
    </row>
    <row r="748" spans="27:28" ht="15.75" customHeight="1" x14ac:dyDescent="0.3">
      <c r="AA748" s="1"/>
      <c r="AB748" s="1"/>
    </row>
    <row r="749" spans="27:28" ht="15.75" customHeight="1" x14ac:dyDescent="0.3">
      <c r="AA749" s="1"/>
      <c r="AB749" s="1"/>
    </row>
    <row r="750" spans="27:28" ht="15.75" customHeight="1" x14ac:dyDescent="0.3">
      <c r="AA750" s="1"/>
      <c r="AB750" s="1"/>
    </row>
    <row r="751" spans="27:28" ht="15.75" customHeight="1" x14ac:dyDescent="0.3">
      <c r="AA751" s="1"/>
      <c r="AB751" s="1"/>
    </row>
    <row r="752" spans="27:28" ht="15.75" customHeight="1" x14ac:dyDescent="0.3">
      <c r="AA752" s="1"/>
      <c r="AB752" s="1"/>
    </row>
    <row r="753" spans="27:28" ht="15.75" customHeight="1" x14ac:dyDescent="0.3">
      <c r="AA753" s="1"/>
      <c r="AB753" s="1"/>
    </row>
    <row r="754" spans="27:28" ht="15.75" customHeight="1" x14ac:dyDescent="0.3">
      <c r="AA754" s="1"/>
      <c r="AB754" s="1"/>
    </row>
    <row r="755" spans="27:28" ht="15.75" customHeight="1" x14ac:dyDescent="0.3">
      <c r="AA755" s="1"/>
      <c r="AB755" s="1"/>
    </row>
    <row r="756" spans="27:28" ht="15.75" customHeight="1" x14ac:dyDescent="0.3">
      <c r="AA756" s="1"/>
      <c r="AB756" s="1"/>
    </row>
    <row r="757" spans="27:28" ht="15.75" customHeight="1" x14ac:dyDescent="0.3">
      <c r="AA757" s="1"/>
      <c r="AB757" s="1"/>
    </row>
    <row r="758" spans="27:28" ht="15.75" customHeight="1" x14ac:dyDescent="0.3">
      <c r="AA758" s="1"/>
      <c r="AB758" s="1"/>
    </row>
    <row r="759" spans="27:28" ht="15.75" customHeight="1" x14ac:dyDescent="0.3">
      <c r="AA759" s="1"/>
      <c r="AB759" s="1"/>
    </row>
    <row r="760" spans="27:28" ht="15.75" customHeight="1" x14ac:dyDescent="0.3">
      <c r="AA760" s="1"/>
      <c r="AB760" s="1"/>
    </row>
    <row r="761" spans="27:28" ht="15.75" customHeight="1" x14ac:dyDescent="0.3">
      <c r="AA761" s="1"/>
      <c r="AB761" s="1"/>
    </row>
    <row r="762" spans="27:28" ht="15.75" customHeight="1" x14ac:dyDescent="0.3">
      <c r="AA762" s="1"/>
      <c r="AB762" s="1"/>
    </row>
    <row r="763" spans="27:28" ht="15.75" customHeight="1" x14ac:dyDescent="0.3">
      <c r="AA763" s="1"/>
      <c r="AB763" s="1"/>
    </row>
    <row r="764" spans="27:28" ht="15.75" customHeight="1" x14ac:dyDescent="0.3">
      <c r="AA764" s="1"/>
      <c r="AB764" s="1"/>
    </row>
    <row r="765" spans="27:28" ht="15.75" customHeight="1" x14ac:dyDescent="0.3">
      <c r="AA765" s="1"/>
      <c r="AB765" s="1"/>
    </row>
    <row r="766" spans="27:28" ht="15.75" customHeight="1" x14ac:dyDescent="0.3">
      <c r="AA766" s="1"/>
      <c r="AB766" s="1"/>
    </row>
    <row r="767" spans="27:28" ht="15.75" customHeight="1" x14ac:dyDescent="0.3">
      <c r="AA767" s="1"/>
      <c r="AB767" s="1"/>
    </row>
    <row r="768" spans="27:28" ht="15.75" customHeight="1" x14ac:dyDescent="0.3">
      <c r="AA768" s="1"/>
      <c r="AB768" s="1"/>
    </row>
    <row r="769" spans="27:28" ht="15.75" customHeight="1" x14ac:dyDescent="0.3">
      <c r="AA769" s="1"/>
      <c r="AB769" s="1"/>
    </row>
    <row r="770" spans="27:28" ht="15.75" customHeight="1" x14ac:dyDescent="0.3">
      <c r="AA770" s="1"/>
      <c r="AB770" s="1"/>
    </row>
    <row r="771" spans="27:28" ht="15.75" customHeight="1" x14ac:dyDescent="0.3">
      <c r="AA771" s="1"/>
      <c r="AB771" s="1"/>
    </row>
    <row r="772" spans="27:28" ht="15.75" customHeight="1" x14ac:dyDescent="0.3">
      <c r="AA772" s="1"/>
      <c r="AB772" s="1"/>
    </row>
    <row r="773" spans="27:28" ht="15.75" customHeight="1" x14ac:dyDescent="0.3">
      <c r="AA773" s="1"/>
      <c r="AB773" s="1"/>
    </row>
    <row r="774" spans="27:28" ht="15.75" customHeight="1" x14ac:dyDescent="0.3">
      <c r="AA774" s="1"/>
      <c r="AB774" s="1"/>
    </row>
    <row r="775" spans="27:28" ht="15.75" customHeight="1" x14ac:dyDescent="0.3">
      <c r="AA775" s="1"/>
      <c r="AB775" s="1"/>
    </row>
    <row r="776" spans="27:28" ht="15.75" customHeight="1" x14ac:dyDescent="0.3">
      <c r="AA776" s="1"/>
      <c r="AB776" s="1"/>
    </row>
    <row r="777" spans="27:28" ht="15.75" customHeight="1" x14ac:dyDescent="0.3">
      <c r="AA777" s="1"/>
      <c r="AB777" s="1"/>
    </row>
    <row r="778" spans="27:28" ht="15.75" customHeight="1" x14ac:dyDescent="0.3">
      <c r="AA778" s="1"/>
      <c r="AB778" s="1"/>
    </row>
    <row r="779" spans="27:28" ht="15.75" customHeight="1" x14ac:dyDescent="0.3">
      <c r="AA779" s="1"/>
      <c r="AB779" s="1"/>
    </row>
    <row r="780" spans="27:28" ht="15.75" customHeight="1" x14ac:dyDescent="0.3">
      <c r="AA780" s="1"/>
      <c r="AB780" s="1"/>
    </row>
    <row r="781" spans="27:28" ht="15.75" customHeight="1" x14ac:dyDescent="0.3">
      <c r="AA781" s="1"/>
      <c r="AB781" s="1"/>
    </row>
    <row r="782" spans="27:28" ht="15.75" customHeight="1" x14ac:dyDescent="0.3">
      <c r="AA782" s="1"/>
      <c r="AB782" s="1"/>
    </row>
    <row r="783" spans="27:28" ht="15.75" customHeight="1" x14ac:dyDescent="0.3">
      <c r="AA783" s="1"/>
      <c r="AB783" s="1"/>
    </row>
    <row r="784" spans="27:28" ht="15.75" customHeight="1" x14ac:dyDescent="0.3">
      <c r="AA784" s="1"/>
      <c r="AB784" s="1"/>
    </row>
    <row r="785" spans="27:28" ht="15.75" customHeight="1" x14ac:dyDescent="0.3">
      <c r="AA785" s="1"/>
      <c r="AB785" s="1"/>
    </row>
    <row r="786" spans="27:28" ht="15.75" customHeight="1" x14ac:dyDescent="0.3">
      <c r="AA786" s="1"/>
      <c r="AB786" s="1"/>
    </row>
    <row r="787" spans="27:28" ht="15.75" customHeight="1" x14ac:dyDescent="0.3">
      <c r="AA787" s="1"/>
      <c r="AB787" s="1"/>
    </row>
    <row r="788" spans="27:28" ht="15.75" customHeight="1" x14ac:dyDescent="0.3">
      <c r="AA788" s="1"/>
      <c r="AB788" s="1"/>
    </row>
    <row r="789" spans="27:28" ht="15.75" customHeight="1" x14ac:dyDescent="0.3">
      <c r="AA789" s="1"/>
      <c r="AB789" s="1"/>
    </row>
    <row r="790" spans="27:28" ht="15.75" customHeight="1" x14ac:dyDescent="0.3">
      <c r="AA790" s="1"/>
      <c r="AB790" s="1"/>
    </row>
    <row r="791" spans="27:28" ht="15.75" customHeight="1" x14ac:dyDescent="0.3">
      <c r="AA791" s="1"/>
      <c r="AB791" s="1"/>
    </row>
    <row r="792" spans="27:28" ht="15.75" customHeight="1" x14ac:dyDescent="0.3">
      <c r="AA792" s="1"/>
      <c r="AB792" s="1"/>
    </row>
    <row r="793" spans="27:28" ht="15.75" customHeight="1" x14ac:dyDescent="0.3">
      <c r="AA793" s="1"/>
      <c r="AB793" s="1"/>
    </row>
    <row r="794" spans="27:28" ht="15.75" customHeight="1" x14ac:dyDescent="0.3">
      <c r="AA794" s="1"/>
      <c r="AB794" s="1"/>
    </row>
    <row r="795" spans="27:28" ht="15.75" customHeight="1" x14ac:dyDescent="0.3">
      <c r="AA795" s="1"/>
      <c r="AB795" s="1"/>
    </row>
    <row r="796" spans="27:28" ht="15.75" customHeight="1" x14ac:dyDescent="0.3">
      <c r="AA796" s="1"/>
      <c r="AB796" s="1"/>
    </row>
    <row r="797" spans="27:28" ht="15.75" customHeight="1" x14ac:dyDescent="0.3">
      <c r="AA797" s="1"/>
      <c r="AB797" s="1"/>
    </row>
    <row r="798" spans="27:28" ht="15.75" customHeight="1" x14ac:dyDescent="0.3">
      <c r="AA798" s="1"/>
      <c r="AB798" s="1"/>
    </row>
    <row r="799" spans="27:28" ht="15.75" customHeight="1" x14ac:dyDescent="0.3">
      <c r="AA799" s="1"/>
      <c r="AB799" s="1"/>
    </row>
    <row r="800" spans="27:28" ht="15.75" customHeight="1" x14ac:dyDescent="0.3">
      <c r="AA800" s="1"/>
      <c r="AB800" s="1"/>
    </row>
    <row r="801" spans="27:28" ht="15.75" customHeight="1" x14ac:dyDescent="0.3">
      <c r="AA801" s="1"/>
      <c r="AB801" s="1"/>
    </row>
    <row r="802" spans="27:28" ht="15.75" customHeight="1" x14ac:dyDescent="0.3">
      <c r="AA802" s="1"/>
      <c r="AB802" s="1"/>
    </row>
    <row r="803" spans="27:28" ht="15.75" customHeight="1" x14ac:dyDescent="0.3">
      <c r="AA803" s="1"/>
      <c r="AB803" s="1"/>
    </row>
    <row r="804" spans="27:28" ht="15.75" customHeight="1" x14ac:dyDescent="0.3">
      <c r="AA804" s="1"/>
      <c r="AB804" s="1"/>
    </row>
    <row r="805" spans="27:28" ht="15.75" customHeight="1" x14ac:dyDescent="0.3">
      <c r="AA805" s="1"/>
      <c r="AB805" s="1"/>
    </row>
    <row r="806" spans="27:28" ht="15.75" customHeight="1" x14ac:dyDescent="0.3">
      <c r="AA806" s="1"/>
      <c r="AB806" s="1"/>
    </row>
    <row r="807" spans="27:28" ht="15.75" customHeight="1" x14ac:dyDescent="0.3">
      <c r="AA807" s="1"/>
      <c r="AB807" s="1"/>
    </row>
    <row r="808" spans="27:28" ht="15.75" customHeight="1" x14ac:dyDescent="0.3">
      <c r="AA808" s="1"/>
      <c r="AB808" s="1"/>
    </row>
    <row r="809" spans="27:28" ht="15.75" customHeight="1" x14ac:dyDescent="0.3">
      <c r="AA809" s="1"/>
      <c r="AB809" s="1"/>
    </row>
    <row r="810" spans="27:28" ht="15.75" customHeight="1" x14ac:dyDescent="0.3">
      <c r="AA810" s="1"/>
      <c r="AB810" s="1"/>
    </row>
    <row r="811" spans="27:28" ht="15.75" customHeight="1" x14ac:dyDescent="0.3">
      <c r="AA811" s="1"/>
      <c r="AB811" s="1"/>
    </row>
    <row r="812" spans="27:28" ht="15.75" customHeight="1" x14ac:dyDescent="0.3">
      <c r="AA812" s="1"/>
      <c r="AB812" s="1"/>
    </row>
    <row r="813" spans="27:28" ht="15.75" customHeight="1" x14ac:dyDescent="0.3">
      <c r="AA813" s="1"/>
      <c r="AB813" s="1"/>
    </row>
    <row r="814" spans="27:28" ht="15.75" customHeight="1" x14ac:dyDescent="0.3">
      <c r="AA814" s="1"/>
      <c r="AB814" s="1"/>
    </row>
    <row r="815" spans="27:28" ht="15.75" customHeight="1" x14ac:dyDescent="0.3">
      <c r="AA815" s="1"/>
      <c r="AB815" s="1"/>
    </row>
    <row r="816" spans="27:28" ht="15.75" customHeight="1" x14ac:dyDescent="0.3">
      <c r="AA816" s="1"/>
      <c r="AB816" s="1"/>
    </row>
    <row r="817" spans="27:28" ht="15.75" customHeight="1" x14ac:dyDescent="0.3">
      <c r="AA817" s="1"/>
      <c r="AB817" s="1"/>
    </row>
    <row r="818" spans="27:28" ht="15.75" customHeight="1" x14ac:dyDescent="0.3">
      <c r="AA818" s="1"/>
      <c r="AB818" s="1"/>
    </row>
    <row r="819" spans="27:28" ht="15.75" customHeight="1" x14ac:dyDescent="0.3">
      <c r="AA819" s="1"/>
      <c r="AB819" s="1"/>
    </row>
    <row r="820" spans="27:28" ht="15.75" customHeight="1" x14ac:dyDescent="0.3">
      <c r="AA820" s="1"/>
      <c r="AB820" s="1"/>
    </row>
    <row r="821" spans="27:28" ht="15.75" customHeight="1" x14ac:dyDescent="0.3">
      <c r="AA821" s="1"/>
      <c r="AB821" s="1"/>
    </row>
    <row r="822" spans="27:28" ht="15.75" customHeight="1" x14ac:dyDescent="0.3">
      <c r="AA822" s="1"/>
      <c r="AB822" s="1"/>
    </row>
    <row r="823" spans="27:28" ht="15.75" customHeight="1" x14ac:dyDescent="0.3">
      <c r="AA823" s="1"/>
      <c r="AB823" s="1"/>
    </row>
    <row r="824" spans="27:28" ht="15.75" customHeight="1" x14ac:dyDescent="0.3">
      <c r="AA824" s="1"/>
      <c r="AB824" s="1"/>
    </row>
    <row r="825" spans="27:28" ht="15.75" customHeight="1" x14ac:dyDescent="0.3">
      <c r="AA825" s="1"/>
      <c r="AB825" s="1"/>
    </row>
    <row r="826" spans="27:28" ht="15.75" customHeight="1" x14ac:dyDescent="0.3">
      <c r="AA826" s="1"/>
      <c r="AB826" s="1"/>
    </row>
    <row r="827" spans="27:28" ht="15.75" customHeight="1" x14ac:dyDescent="0.3">
      <c r="AA827" s="1"/>
      <c r="AB827" s="1"/>
    </row>
    <row r="828" spans="27:28" ht="15.75" customHeight="1" x14ac:dyDescent="0.3">
      <c r="AA828" s="1"/>
      <c r="AB828" s="1"/>
    </row>
    <row r="829" spans="27:28" ht="15.75" customHeight="1" x14ac:dyDescent="0.3">
      <c r="AA829" s="1"/>
      <c r="AB829" s="1"/>
    </row>
    <row r="830" spans="27:28" ht="15.75" customHeight="1" x14ac:dyDescent="0.3">
      <c r="AA830" s="1"/>
      <c r="AB830" s="1"/>
    </row>
    <row r="831" spans="27:28" ht="15.75" customHeight="1" x14ac:dyDescent="0.3">
      <c r="AA831" s="1"/>
      <c r="AB831" s="1"/>
    </row>
    <row r="832" spans="27:28" ht="15.75" customHeight="1" x14ac:dyDescent="0.3">
      <c r="AA832" s="1"/>
      <c r="AB832" s="1"/>
    </row>
    <row r="833" spans="27:28" ht="15.75" customHeight="1" x14ac:dyDescent="0.3">
      <c r="AA833" s="1"/>
      <c r="AB833" s="1"/>
    </row>
    <row r="834" spans="27:28" ht="15.75" customHeight="1" x14ac:dyDescent="0.3">
      <c r="AA834" s="1"/>
      <c r="AB834" s="1"/>
    </row>
    <row r="835" spans="27:28" ht="15.75" customHeight="1" x14ac:dyDescent="0.3">
      <c r="AA835" s="1"/>
      <c r="AB835" s="1"/>
    </row>
    <row r="836" spans="27:28" ht="15.75" customHeight="1" x14ac:dyDescent="0.3">
      <c r="AA836" s="1"/>
      <c r="AB836" s="1"/>
    </row>
    <row r="837" spans="27:28" ht="15.75" customHeight="1" x14ac:dyDescent="0.3">
      <c r="AA837" s="1"/>
      <c r="AB837" s="1"/>
    </row>
    <row r="838" spans="27:28" ht="15.75" customHeight="1" x14ac:dyDescent="0.3">
      <c r="AA838" s="1"/>
      <c r="AB838" s="1"/>
    </row>
    <row r="839" spans="27:28" ht="15.75" customHeight="1" x14ac:dyDescent="0.3">
      <c r="AA839" s="1"/>
      <c r="AB839" s="1"/>
    </row>
    <row r="840" spans="27:28" ht="15.75" customHeight="1" x14ac:dyDescent="0.3">
      <c r="AA840" s="1"/>
      <c r="AB840" s="1"/>
    </row>
    <row r="841" spans="27:28" ht="15.75" customHeight="1" x14ac:dyDescent="0.3">
      <c r="AA841" s="1"/>
      <c r="AB841" s="1"/>
    </row>
    <row r="842" spans="27:28" ht="15.75" customHeight="1" x14ac:dyDescent="0.3">
      <c r="AA842" s="1"/>
      <c r="AB842" s="1"/>
    </row>
    <row r="843" spans="27:28" ht="15.75" customHeight="1" x14ac:dyDescent="0.3">
      <c r="AA843" s="1"/>
      <c r="AB843" s="1"/>
    </row>
    <row r="844" spans="27:28" ht="15.75" customHeight="1" x14ac:dyDescent="0.3">
      <c r="AA844" s="1"/>
      <c r="AB844" s="1"/>
    </row>
    <row r="845" spans="27:28" ht="15.75" customHeight="1" x14ac:dyDescent="0.3">
      <c r="AA845" s="1"/>
      <c r="AB845" s="1"/>
    </row>
    <row r="846" spans="27:28" ht="15.75" customHeight="1" x14ac:dyDescent="0.3">
      <c r="AA846" s="1"/>
      <c r="AB846" s="1"/>
    </row>
    <row r="847" spans="27:28" ht="15.75" customHeight="1" x14ac:dyDescent="0.3">
      <c r="AA847" s="1"/>
      <c r="AB847" s="1"/>
    </row>
    <row r="848" spans="27:28" ht="15.75" customHeight="1" x14ac:dyDescent="0.3">
      <c r="AA848" s="1"/>
      <c r="AB848" s="1"/>
    </row>
    <row r="849" spans="27:28" ht="15.75" customHeight="1" x14ac:dyDescent="0.3">
      <c r="AA849" s="1"/>
      <c r="AB849" s="1"/>
    </row>
    <row r="850" spans="27:28" ht="15.75" customHeight="1" x14ac:dyDescent="0.3">
      <c r="AA850" s="1"/>
      <c r="AB850" s="1"/>
    </row>
    <row r="851" spans="27:28" ht="15.75" customHeight="1" x14ac:dyDescent="0.3">
      <c r="AA851" s="1"/>
      <c r="AB851" s="1"/>
    </row>
    <row r="852" spans="27:28" ht="15.75" customHeight="1" x14ac:dyDescent="0.3">
      <c r="AA852" s="1"/>
      <c r="AB852" s="1"/>
    </row>
    <row r="853" spans="27:28" ht="15.75" customHeight="1" x14ac:dyDescent="0.3">
      <c r="AA853" s="1"/>
      <c r="AB853" s="1"/>
    </row>
    <row r="854" spans="27:28" ht="15.75" customHeight="1" x14ac:dyDescent="0.3">
      <c r="AA854" s="1"/>
      <c r="AB854" s="1"/>
    </row>
    <row r="855" spans="27:28" ht="15.75" customHeight="1" x14ac:dyDescent="0.3">
      <c r="AA855" s="1"/>
      <c r="AB855" s="1"/>
    </row>
    <row r="856" spans="27:28" ht="15.75" customHeight="1" x14ac:dyDescent="0.3">
      <c r="AA856" s="1"/>
      <c r="AB856" s="1"/>
    </row>
    <row r="857" spans="27:28" ht="15.75" customHeight="1" x14ac:dyDescent="0.3">
      <c r="AA857" s="1"/>
      <c r="AB857" s="1"/>
    </row>
    <row r="858" spans="27:28" ht="15.75" customHeight="1" x14ac:dyDescent="0.3">
      <c r="AA858" s="1"/>
      <c r="AB858" s="1"/>
    </row>
    <row r="859" spans="27:28" ht="15.75" customHeight="1" x14ac:dyDescent="0.3">
      <c r="AA859" s="1"/>
      <c r="AB859" s="1"/>
    </row>
    <row r="860" spans="27:28" ht="15.75" customHeight="1" x14ac:dyDescent="0.3">
      <c r="AA860" s="1"/>
      <c r="AB860" s="1"/>
    </row>
    <row r="861" spans="27:28" ht="15.75" customHeight="1" x14ac:dyDescent="0.3">
      <c r="AA861" s="1"/>
      <c r="AB861" s="1"/>
    </row>
    <row r="862" spans="27:28" ht="15.75" customHeight="1" x14ac:dyDescent="0.3">
      <c r="AA862" s="1"/>
      <c r="AB862" s="1"/>
    </row>
    <row r="863" spans="27:28" ht="15.75" customHeight="1" x14ac:dyDescent="0.3">
      <c r="AA863" s="1"/>
      <c r="AB863" s="1"/>
    </row>
    <row r="864" spans="27:28" ht="15.75" customHeight="1" x14ac:dyDescent="0.3">
      <c r="AA864" s="1"/>
      <c r="AB864" s="1"/>
    </row>
    <row r="865" spans="27:28" ht="15.75" customHeight="1" x14ac:dyDescent="0.3">
      <c r="AA865" s="1"/>
      <c r="AB865" s="1"/>
    </row>
    <row r="866" spans="27:28" ht="15.75" customHeight="1" x14ac:dyDescent="0.3">
      <c r="AA866" s="1"/>
      <c r="AB866" s="1"/>
    </row>
    <row r="867" spans="27:28" ht="15.75" customHeight="1" x14ac:dyDescent="0.3">
      <c r="AA867" s="1"/>
      <c r="AB867" s="1"/>
    </row>
    <row r="868" spans="27:28" ht="15.75" customHeight="1" x14ac:dyDescent="0.3">
      <c r="AA868" s="1"/>
      <c r="AB868" s="1"/>
    </row>
    <row r="869" spans="27:28" ht="15.75" customHeight="1" x14ac:dyDescent="0.3">
      <c r="AA869" s="1"/>
      <c r="AB869" s="1"/>
    </row>
    <row r="870" spans="27:28" ht="15.75" customHeight="1" x14ac:dyDescent="0.3">
      <c r="AA870" s="1"/>
      <c r="AB870" s="1"/>
    </row>
    <row r="871" spans="27:28" ht="15.75" customHeight="1" x14ac:dyDescent="0.3">
      <c r="AA871" s="1"/>
      <c r="AB871" s="1"/>
    </row>
    <row r="872" spans="27:28" ht="15.75" customHeight="1" x14ac:dyDescent="0.3">
      <c r="AA872" s="1"/>
      <c r="AB872" s="1"/>
    </row>
    <row r="873" spans="27:28" ht="15.75" customHeight="1" x14ac:dyDescent="0.3">
      <c r="AA873" s="1"/>
      <c r="AB873" s="1"/>
    </row>
    <row r="874" spans="27:28" ht="15.75" customHeight="1" x14ac:dyDescent="0.3">
      <c r="AA874" s="1"/>
      <c r="AB874" s="1"/>
    </row>
    <row r="875" spans="27:28" ht="15.75" customHeight="1" x14ac:dyDescent="0.3">
      <c r="AA875" s="1"/>
      <c r="AB875" s="1"/>
    </row>
    <row r="876" spans="27:28" ht="15.75" customHeight="1" x14ac:dyDescent="0.3">
      <c r="AA876" s="1"/>
      <c r="AB876" s="1"/>
    </row>
    <row r="877" spans="27:28" ht="15.75" customHeight="1" x14ac:dyDescent="0.3">
      <c r="AA877" s="1"/>
      <c r="AB877" s="1"/>
    </row>
    <row r="878" spans="27:28" ht="15.75" customHeight="1" x14ac:dyDescent="0.3">
      <c r="AA878" s="1"/>
      <c r="AB878" s="1"/>
    </row>
    <row r="879" spans="27:28" ht="15.75" customHeight="1" x14ac:dyDescent="0.3">
      <c r="AA879" s="1"/>
      <c r="AB879" s="1"/>
    </row>
    <row r="880" spans="27:28" ht="15.75" customHeight="1" x14ac:dyDescent="0.3">
      <c r="AA880" s="1"/>
      <c r="AB880" s="1"/>
    </row>
    <row r="881" spans="27:28" ht="15.75" customHeight="1" x14ac:dyDescent="0.3">
      <c r="AA881" s="1"/>
      <c r="AB881" s="1"/>
    </row>
    <row r="882" spans="27:28" ht="15.75" customHeight="1" x14ac:dyDescent="0.3">
      <c r="AA882" s="1"/>
      <c r="AB882" s="1"/>
    </row>
    <row r="883" spans="27:28" ht="15.75" customHeight="1" x14ac:dyDescent="0.3">
      <c r="AA883" s="1"/>
      <c r="AB883" s="1"/>
    </row>
    <row r="884" spans="27:28" ht="15.75" customHeight="1" x14ac:dyDescent="0.3">
      <c r="AA884" s="1"/>
      <c r="AB884" s="1"/>
    </row>
    <row r="885" spans="27:28" ht="15.75" customHeight="1" x14ac:dyDescent="0.3">
      <c r="AA885" s="1"/>
      <c r="AB885" s="1"/>
    </row>
    <row r="886" spans="27:28" ht="15.75" customHeight="1" x14ac:dyDescent="0.3">
      <c r="AA886" s="1"/>
      <c r="AB886" s="1"/>
    </row>
    <row r="887" spans="27:28" ht="15.75" customHeight="1" x14ac:dyDescent="0.3">
      <c r="AA887" s="1"/>
      <c r="AB887" s="1"/>
    </row>
    <row r="888" spans="27:28" ht="15.75" customHeight="1" x14ac:dyDescent="0.3">
      <c r="AA888" s="1"/>
      <c r="AB888" s="1"/>
    </row>
    <row r="889" spans="27:28" ht="15.75" customHeight="1" x14ac:dyDescent="0.3">
      <c r="AA889" s="1"/>
      <c r="AB889" s="1"/>
    </row>
    <row r="890" spans="27:28" ht="15.75" customHeight="1" x14ac:dyDescent="0.3">
      <c r="AA890" s="1"/>
      <c r="AB890" s="1"/>
    </row>
    <row r="891" spans="27:28" ht="15.75" customHeight="1" x14ac:dyDescent="0.3">
      <c r="AA891" s="1"/>
      <c r="AB891" s="1"/>
    </row>
    <row r="892" spans="27:28" ht="15.75" customHeight="1" x14ac:dyDescent="0.3">
      <c r="AA892" s="1"/>
      <c r="AB892" s="1"/>
    </row>
    <row r="893" spans="27:28" ht="15.75" customHeight="1" x14ac:dyDescent="0.3">
      <c r="AA893" s="1"/>
      <c r="AB893" s="1"/>
    </row>
    <row r="894" spans="27:28" ht="15.75" customHeight="1" x14ac:dyDescent="0.3">
      <c r="AA894" s="1"/>
      <c r="AB894" s="1"/>
    </row>
    <row r="895" spans="27:28" ht="15.75" customHeight="1" x14ac:dyDescent="0.3">
      <c r="AA895" s="1"/>
      <c r="AB895" s="1"/>
    </row>
    <row r="896" spans="27:28" ht="15.75" customHeight="1" x14ac:dyDescent="0.3">
      <c r="AA896" s="1"/>
      <c r="AB896" s="1"/>
    </row>
    <row r="897" spans="27:28" ht="15.75" customHeight="1" x14ac:dyDescent="0.3">
      <c r="AA897" s="1"/>
      <c r="AB897" s="1"/>
    </row>
    <row r="898" spans="27:28" ht="15.75" customHeight="1" x14ac:dyDescent="0.3">
      <c r="AA898" s="1"/>
      <c r="AB898" s="1"/>
    </row>
    <row r="899" spans="27:28" ht="15.75" customHeight="1" x14ac:dyDescent="0.3">
      <c r="AA899" s="1"/>
      <c r="AB899" s="1"/>
    </row>
    <row r="900" spans="27:28" ht="15.75" customHeight="1" x14ac:dyDescent="0.3">
      <c r="AA900" s="1"/>
      <c r="AB900" s="1"/>
    </row>
    <row r="901" spans="27:28" ht="15.75" customHeight="1" x14ac:dyDescent="0.3">
      <c r="AA901" s="1"/>
      <c r="AB901" s="1"/>
    </row>
    <row r="902" spans="27:28" ht="15.75" customHeight="1" x14ac:dyDescent="0.3">
      <c r="AA902" s="1"/>
      <c r="AB902" s="1"/>
    </row>
    <row r="903" spans="27:28" ht="15.75" customHeight="1" x14ac:dyDescent="0.3">
      <c r="AA903" s="1"/>
      <c r="AB903" s="1"/>
    </row>
    <row r="904" spans="27:28" ht="15.75" customHeight="1" x14ac:dyDescent="0.3">
      <c r="AA904" s="1"/>
      <c r="AB904" s="1"/>
    </row>
    <row r="905" spans="27:28" ht="15.75" customHeight="1" x14ac:dyDescent="0.3">
      <c r="AA905" s="1"/>
      <c r="AB905" s="1"/>
    </row>
    <row r="906" spans="27:28" ht="15.75" customHeight="1" x14ac:dyDescent="0.3">
      <c r="AA906" s="1"/>
      <c r="AB906" s="1"/>
    </row>
    <row r="907" spans="27:28" ht="15.75" customHeight="1" x14ac:dyDescent="0.3">
      <c r="AA907" s="1"/>
      <c r="AB907" s="1"/>
    </row>
    <row r="908" spans="27:28" ht="15.75" customHeight="1" x14ac:dyDescent="0.3">
      <c r="AA908" s="1"/>
      <c r="AB908" s="1"/>
    </row>
    <row r="909" spans="27:28" ht="15.75" customHeight="1" x14ac:dyDescent="0.3">
      <c r="AA909" s="1"/>
      <c r="AB909" s="1"/>
    </row>
    <row r="910" spans="27:28" ht="15.75" customHeight="1" x14ac:dyDescent="0.3">
      <c r="AA910" s="1"/>
      <c r="AB910" s="1"/>
    </row>
    <row r="911" spans="27:28" ht="15.75" customHeight="1" x14ac:dyDescent="0.3">
      <c r="AA911" s="1"/>
      <c r="AB911" s="1"/>
    </row>
    <row r="912" spans="27:28" ht="15.75" customHeight="1" x14ac:dyDescent="0.3">
      <c r="AA912" s="1"/>
      <c r="AB912" s="1"/>
    </row>
    <row r="913" spans="27:28" ht="15.75" customHeight="1" x14ac:dyDescent="0.3">
      <c r="AA913" s="1"/>
      <c r="AB913" s="1"/>
    </row>
    <row r="914" spans="27:28" ht="15.75" customHeight="1" x14ac:dyDescent="0.3">
      <c r="AA914" s="1"/>
      <c r="AB914" s="1"/>
    </row>
    <row r="915" spans="27:28" ht="15.75" customHeight="1" x14ac:dyDescent="0.3">
      <c r="AA915" s="1"/>
      <c r="AB915" s="1"/>
    </row>
    <row r="916" spans="27:28" ht="15.75" customHeight="1" x14ac:dyDescent="0.3">
      <c r="AA916" s="1"/>
      <c r="AB916" s="1"/>
    </row>
    <row r="917" spans="27:28" ht="15.75" customHeight="1" x14ac:dyDescent="0.3">
      <c r="AA917" s="1"/>
      <c r="AB917" s="1"/>
    </row>
    <row r="918" spans="27:28" ht="15.75" customHeight="1" x14ac:dyDescent="0.3">
      <c r="AA918" s="1"/>
      <c r="AB918" s="1"/>
    </row>
    <row r="919" spans="27:28" ht="15.75" customHeight="1" x14ac:dyDescent="0.3">
      <c r="AA919" s="1"/>
      <c r="AB919" s="1"/>
    </row>
    <row r="920" spans="27:28" ht="15.75" customHeight="1" x14ac:dyDescent="0.3">
      <c r="AA920" s="1"/>
      <c r="AB920" s="1"/>
    </row>
    <row r="921" spans="27:28" ht="15.75" customHeight="1" x14ac:dyDescent="0.3">
      <c r="AA921" s="1"/>
      <c r="AB921" s="1"/>
    </row>
    <row r="922" spans="27:28" ht="15.75" customHeight="1" x14ac:dyDescent="0.3">
      <c r="AA922" s="1"/>
      <c r="AB922" s="1"/>
    </row>
    <row r="923" spans="27:28" ht="15.75" customHeight="1" x14ac:dyDescent="0.3">
      <c r="AA923" s="1"/>
      <c r="AB923" s="1"/>
    </row>
    <row r="924" spans="27:28" ht="15.75" customHeight="1" x14ac:dyDescent="0.3">
      <c r="AA924" s="1"/>
      <c r="AB924" s="1"/>
    </row>
    <row r="925" spans="27:28" ht="15.75" customHeight="1" x14ac:dyDescent="0.3">
      <c r="AA925" s="1"/>
      <c r="AB925" s="1"/>
    </row>
    <row r="926" spans="27:28" ht="15.75" customHeight="1" x14ac:dyDescent="0.3">
      <c r="AA926" s="1"/>
      <c r="AB926" s="1"/>
    </row>
    <row r="927" spans="27:28" ht="15.75" customHeight="1" x14ac:dyDescent="0.3">
      <c r="AA927" s="1"/>
      <c r="AB927" s="1"/>
    </row>
    <row r="928" spans="27:28" ht="15.75" customHeight="1" x14ac:dyDescent="0.3">
      <c r="AA928" s="1"/>
      <c r="AB928" s="1"/>
    </row>
    <row r="929" spans="27:28" ht="15.75" customHeight="1" x14ac:dyDescent="0.3">
      <c r="AA929" s="1"/>
      <c r="AB929" s="1"/>
    </row>
    <row r="930" spans="27:28" ht="15.75" customHeight="1" x14ac:dyDescent="0.3">
      <c r="AA930" s="1"/>
      <c r="AB930" s="1"/>
    </row>
    <row r="931" spans="27:28" ht="15.75" customHeight="1" x14ac:dyDescent="0.3">
      <c r="AA931" s="1"/>
      <c r="AB931" s="1"/>
    </row>
    <row r="932" spans="27:28" ht="15.75" customHeight="1" x14ac:dyDescent="0.3">
      <c r="AA932" s="1"/>
      <c r="AB932" s="1"/>
    </row>
    <row r="933" spans="27:28" ht="15.75" customHeight="1" x14ac:dyDescent="0.3">
      <c r="AA933" s="1"/>
      <c r="AB933" s="1"/>
    </row>
    <row r="934" spans="27:28" ht="15.75" customHeight="1" x14ac:dyDescent="0.3">
      <c r="AA934" s="1"/>
      <c r="AB934" s="1"/>
    </row>
    <row r="935" spans="27:28" ht="15.75" customHeight="1" x14ac:dyDescent="0.3">
      <c r="AA935" s="1"/>
      <c r="AB935" s="1"/>
    </row>
    <row r="936" spans="27:28" ht="15.75" customHeight="1" x14ac:dyDescent="0.3">
      <c r="AA936" s="1"/>
      <c r="AB936" s="1"/>
    </row>
    <row r="937" spans="27:28" ht="15.75" customHeight="1" x14ac:dyDescent="0.3">
      <c r="AA937" s="1"/>
      <c r="AB937" s="1"/>
    </row>
    <row r="938" spans="27:28" ht="15.75" customHeight="1" x14ac:dyDescent="0.3">
      <c r="AA938" s="1"/>
      <c r="AB938" s="1"/>
    </row>
    <row r="939" spans="27:28" ht="15.75" customHeight="1" x14ac:dyDescent="0.3">
      <c r="AA939" s="1"/>
      <c r="AB939" s="1"/>
    </row>
    <row r="940" spans="27:28" ht="15.75" customHeight="1" x14ac:dyDescent="0.3">
      <c r="AA940" s="1"/>
      <c r="AB940" s="1"/>
    </row>
    <row r="941" spans="27:28" ht="15.75" customHeight="1" x14ac:dyDescent="0.3">
      <c r="AA941" s="1"/>
      <c r="AB941" s="1"/>
    </row>
    <row r="942" spans="27:28" ht="15.75" customHeight="1" x14ac:dyDescent="0.3">
      <c r="AA942" s="1"/>
      <c r="AB942" s="1"/>
    </row>
    <row r="943" spans="27:28" ht="15.75" customHeight="1" x14ac:dyDescent="0.3">
      <c r="AA943" s="1"/>
      <c r="AB943" s="1"/>
    </row>
    <row r="944" spans="27:28" ht="15.75" customHeight="1" x14ac:dyDescent="0.3">
      <c r="AA944" s="1"/>
      <c r="AB944" s="1"/>
    </row>
    <row r="945" spans="27:28" ht="15.75" customHeight="1" x14ac:dyDescent="0.3">
      <c r="AA945" s="1"/>
      <c r="AB945" s="1"/>
    </row>
    <row r="946" spans="27:28" ht="15.75" customHeight="1" x14ac:dyDescent="0.3">
      <c r="AA946" s="1"/>
      <c r="AB946" s="1"/>
    </row>
    <row r="947" spans="27:28" ht="15.75" customHeight="1" x14ac:dyDescent="0.3">
      <c r="AA947" s="1"/>
      <c r="AB947" s="1"/>
    </row>
    <row r="948" spans="27:28" ht="15.75" customHeight="1" x14ac:dyDescent="0.3">
      <c r="AA948" s="1"/>
      <c r="AB948" s="1"/>
    </row>
    <row r="949" spans="27:28" ht="15.75" customHeight="1" x14ac:dyDescent="0.3">
      <c r="AA949" s="1"/>
      <c r="AB949" s="1"/>
    </row>
    <row r="950" spans="27:28" ht="15.75" customHeight="1" x14ac:dyDescent="0.3">
      <c r="AA950" s="1"/>
      <c r="AB950" s="1"/>
    </row>
    <row r="951" spans="27:28" ht="15.75" customHeight="1" x14ac:dyDescent="0.3">
      <c r="AA951" s="1"/>
      <c r="AB951" s="1"/>
    </row>
    <row r="952" spans="27:28" ht="15.75" customHeight="1" x14ac:dyDescent="0.3">
      <c r="AA952" s="1"/>
      <c r="AB952" s="1"/>
    </row>
    <row r="953" spans="27:28" ht="15.75" customHeight="1" x14ac:dyDescent="0.3">
      <c r="AA953" s="1"/>
      <c r="AB953" s="1"/>
    </row>
    <row r="954" spans="27:28" ht="15.75" customHeight="1" x14ac:dyDescent="0.3">
      <c r="AA954" s="1"/>
      <c r="AB954" s="1"/>
    </row>
    <row r="955" spans="27:28" ht="15.75" customHeight="1" x14ac:dyDescent="0.3">
      <c r="AA955" s="1"/>
      <c r="AB955" s="1"/>
    </row>
    <row r="956" spans="27:28" ht="15.75" customHeight="1" x14ac:dyDescent="0.3">
      <c r="AA956" s="1"/>
      <c r="AB956" s="1"/>
    </row>
    <row r="957" spans="27:28" ht="15.75" customHeight="1" x14ac:dyDescent="0.3">
      <c r="AA957" s="1"/>
      <c r="AB957" s="1"/>
    </row>
    <row r="958" spans="27:28" ht="15.75" customHeight="1" x14ac:dyDescent="0.3">
      <c r="AA958" s="1"/>
      <c r="AB958" s="1"/>
    </row>
    <row r="959" spans="27:28" ht="15.75" customHeight="1" x14ac:dyDescent="0.3">
      <c r="AA959" s="1"/>
      <c r="AB959" s="1"/>
    </row>
    <row r="960" spans="27:28" ht="15.75" customHeight="1" x14ac:dyDescent="0.3">
      <c r="AA960" s="1"/>
      <c r="AB960" s="1"/>
    </row>
    <row r="961" spans="27:28" ht="15.75" customHeight="1" x14ac:dyDescent="0.3">
      <c r="AA961" s="1"/>
      <c r="AB961" s="1"/>
    </row>
    <row r="962" spans="27:28" ht="15.75" customHeight="1" x14ac:dyDescent="0.3">
      <c r="AA962" s="1"/>
      <c r="AB962" s="1"/>
    </row>
    <row r="963" spans="27:28" ht="15.75" customHeight="1" x14ac:dyDescent="0.3">
      <c r="AA963" s="1"/>
      <c r="AB963" s="1"/>
    </row>
    <row r="964" spans="27:28" ht="15.75" customHeight="1" x14ac:dyDescent="0.3">
      <c r="AA964" s="1"/>
      <c r="AB964" s="1"/>
    </row>
    <row r="965" spans="27:28" ht="15.75" customHeight="1" x14ac:dyDescent="0.3">
      <c r="AA965" s="1"/>
      <c r="AB965" s="1"/>
    </row>
    <row r="966" spans="27:28" ht="15.75" customHeight="1" x14ac:dyDescent="0.3">
      <c r="AA966" s="1"/>
      <c r="AB966" s="1"/>
    </row>
    <row r="967" spans="27:28" ht="15.75" customHeight="1" x14ac:dyDescent="0.3">
      <c r="AA967" s="1"/>
      <c r="AB967" s="1"/>
    </row>
    <row r="968" spans="27:28" ht="15.75" customHeight="1" x14ac:dyDescent="0.3">
      <c r="AA968" s="1"/>
      <c r="AB968" s="1"/>
    </row>
    <row r="969" spans="27:28" ht="15.75" customHeight="1" x14ac:dyDescent="0.3">
      <c r="AA969" s="1"/>
      <c r="AB969" s="1"/>
    </row>
    <row r="970" spans="27:28" ht="15.75" customHeight="1" x14ac:dyDescent="0.3">
      <c r="AA970" s="1"/>
      <c r="AB970" s="1"/>
    </row>
    <row r="971" spans="27:28" ht="15.75" customHeight="1" x14ac:dyDescent="0.3">
      <c r="AA971" s="1"/>
      <c r="AB971" s="1"/>
    </row>
    <row r="972" spans="27:28" ht="15.75" customHeight="1" x14ac:dyDescent="0.3">
      <c r="AA972" s="1"/>
      <c r="AB972" s="1"/>
    </row>
    <row r="973" spans="27:28" ht="15.75" customHeight="1" x14ac:dyDescent="0.3">
      <c r="AA973" s="1"/>
      <c r="AB973" s="1"/>
    </row>
    <row r="974" spans="27:28" ht="15.75" customHeight="1" x14ac:dyDescent="0.3">
      <c r="AA974" s="1"/>
      <c r="AB974" s="1"/>
    </row>
    <row r="975" spans="27:28" ht="15.75" customHeight="1" x14ac:dyDescent="0.3">
      <c r="AA975" s="1"/>
      <c r="AB975" s="1"/>
    </row>
    <row r="976" spans="27:28" ht="15.75" customHeight="1" x14ac:dyDescent="0.3">
      <c r="AA976" s="1"/>
      <c r="AB976" s="1"/>
    </row>
    <row r="977" spans="27:28" ht="15.75" customHeight="1" x14ac:dyDescent="0.3">
      <c r="AA977" s="1"/>
      <c r="AB977" s="1"/>
    </row>
    <row r="978" spans="27:28" ht="15.75" customHeight="1" x14ac:dyDescent="0.3">
      <c r="AA978" s="1"/>
      <c r="AB978" s="1"/>
    </row>
    <row r="979" spans="27:28" ht="15.75" customHeight="1" x14ac:dyDescent="0.3">
      <c r="AA979" s="1"/>
      <c r="AB979" s="1"/>
    </row>
    <row r="980" spans="27:28" ht="15.75" customHeight="1" x14ac:dyDescent="0.3">
      <c r="AA980" s="1"/>
      <c r="AB980" s="1"/>
    </row>
    <row r="981" spans="27:28" ht="15.75" customHeight="1" x14ac:dyDescent="0.3">
      <c r="AA981" s="1"/>
      <c r="AB981" s="1"/>
    </row>
    <row r="982" spans="27:28" ht="15.75" customHeight="1" x14ac:dyDescent="0.3">
      <c r="AA982" s="1"/>
      <c r="AB982" s="1"/>
    </row>
    <row r="983" spans="27:28" ht="15.75" customHeight="1" x14ac:dyDescent="0.3">
      <c r="AA983" s="1"/>
      <c r="AB983" s="1"/>
    </row>
    <row r="984" spans="27:28" ht="15.75" customHeight="1" x14ac:dyDescent="0.3">
      <c r="AA984" s="1"/>
      <c r="AB984" s="1"/>
    </row>
    <row r="985" spans="27:28" ht="15.75" customHeight="1" x14ac:dyDescent="0.3">
      <c r="AA985" s="1"/>
      <c r="AB985" s="1"/>
    </row>
    <row r="986" spans="27:28" ht="15.75" customHeight="1" x14ac:dyDescent="0.3">
      <c r="AA986" s="1"/>
      <c r="AB986" s="1"/>
    </row>
    <row r="987" spans="27:28" ht="15.75" customHeight="1" x14ac:dyDescent="0.3">
      <c r="AA987" s="1"/>
      <c r="AB987" s="1"/>
    </row>
    <row r="988" spans="27:28" ht="15.75" customHeight="1" x14ac:dyDescent="0.3">
      <c r="AA988" s="1"/>
      <c r="AB988" s="1"/>
    </row>
    <row r="989" spans="27:28" ht="15.75" customHeight="1" x14ac:dyDescent="0.3">
      <c r="AA989" s="1"/>
      <c r="AB989" s="1"/>
    </row>
    <row r="990" spans="27:28" ht="15.75" customHeight="1" x14ac:dyDescent="0.3">
      <c r="AA990" s="1"/>
      <c r="AB990" s="1"/>
    </row>
    <row r="991" spans="27:28" ht="15.75" customHeight="1" x14ac:dyDescent="0.3">
      <c r="AA991" s="1"/>
      <c r="AB991" s="1"/>
    </row>
    <row r="992" spans="27:28" ht="15.75" customHeight="1" x14ac:dyDescent="0.3">
      <c r="AA992" s="1"/>
      <c r="AB992" s="1"/>
    </row>
    <row r="993" spans="27:28" ht="15.75" customHeight="1" x14ac:dyDescent="0.3">
      <c r="AA993" s="1"/>
      <c r="AB993" s="1"/>
    </row>
    <row r="994" spans="27:28" ht="15.75" customHeight="1" x14ac:dyDescent="0.3">
      <c r="AA994" s="1"/>
      <c r="AB994" s="1"/>
    </row>
    <row r="995" spans="27:28" ht="15.75" customHeight="1" x14ac:dyDescent="0.3">
      <c r="AA995" s="1"/>
      <c r="AB995" s="1"/>
    </row>
    <row r="996" spans="27:28" ht="15.75" customHeight="1" x14ac:dyDescent="0.3">
      <c r="AA996" s="1"/>
      <c r="AB996" s="1"/>
    </row>
    <row r="997" spans="27:28" ht="15.75" customHeight="1" x14ac:dyDescent="0.3">
      <c r="AA997" s="1"/>
      <c r="AB997" s="1"/>
    </row>
    <row r="998" spans="27:28" ht="15.75" customHeight="1" x14ac:dyDescent="0.3">
      <c r="AA998" s="1"/>
      <c r="AB998" s="1"/>
    </row>
    <row r="999" spans="27:28" ht="15.75" customHeight="1" x14ac:dyDescent="0.3">
      <c r="AA999" s="1"/>
      <c r="AB999" s="1"/>
    </row>
    <row r="1000" spans="27:28" ht="15.75" customHeight="1" x14ac:dyDescent="0.3">
      <c r="AA1000" s="1"/>
      <c r="AB1000" s="1"/>
    </row>
  </sheetData>
  <mergeCells count="4">
    <mergeCell ref="T3:V3"/>
    <mergeCell ref="D20:G20"/>
    <mergeCell ref="J26:K26"/>
    <mergeCell ref="C2:P2"/>
  </mergeCells>
  <hyperlinks>
    <hyperlink ref="D36" r:id="rId1" display="https://www.booking.com/hotel/pl/fajna-kwatera-warszawa.sk.html?label=gen173nr-10CAEoggI46AdIM1gEaM0BiAEBmAEzuAEHyAEN2AED6AEB-AEBiAIBqAIBuALng6TEBsACAdICJDI5MjBhZTBkLTYxMDAtNDA2Ny1hMDM4LWMzZDJmMWE3ZDU4MNgCAeACAQ&amp;sid=049a0ea464548ee35b7f2899fe94b715&amp;aid=304142&amp;ucfs=1&amp;checkin=2025-09-19&amp;checkout=2025-09-21&amp;dest_id=-534433&amp;dest_type=city&amp;group_adults=9&amp;no_rooms=1&amp;group_children=0&amp;srpvid=c836c6f5c8d6cd7da4be7d4894edc3f1&amp;srepoch=1753809534&amp;matching_block_id=1172845105_398282095_4_0_0&amp;atlas_src=sr_iw_title" xr:uid="{00000000-0004-0000-0000-000000000000}"/>
  </hyperlinks>
  <pageMargins left="0.7" right="0.7" top="0.75" bottom="0.75" header="0" footer="0"/>
  <pageSetup orientation="landscape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28.9.2025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Peter Matejka</cp:lastModifiedBy>
  <dcterms:created xsi:type="dcterms:W3CDTF">2024-07-05T16:42:42Z</dcterms:created>
  <dcterms:modified xsi:type="dcterms:W3CDTF">2025-09-29T18:52:38Z</dcterms:modified>
</cp:coreProperties>
</file>