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779301D9-4913-0740-B540-33719A36C6CC}" xr6:coauthVersionLast="47" xr6:coauthVersionMax="47" xr10:uidLastSave="{00000000-0000-0000-0000-000000000000}"/>
  <bookViews>
    <workbookView xWindow="580" yWindow="760" windowWidth="18600" windowHeight="167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C20" i="3"/>
  <c r="C22" i="3" s="1"/>
  <c r="C21" i="3"/>
  <c r="AO10" i="3" l="1"/>
  <c r="AO14" i="3" l="1"/>
  <c r="Y16" i="3" l="1"/>
  <c r="C16" i="3" l="1"/>
  <c r="H16" i="3"/>
  <c r="V16" i="3"/>
  <c r="U16" i="3"/>
  <c r="T16" i="3"/>
  <c r="E16" i="3" l="1"/>
  <c r="S16" i="3"/>
  <c r="AO6" i="3" l="1"/>
  <c r="I16" i="3" l="1"/>
  <c r="AO3" i="3"/>
  <c r="AO8" i="3"/>
  <c r="AO15" i="3"/>
  <c r="AO4" i="3"/>
  <c r="AO11" i="3"/>
  <c r="J16" i="3" l="1"/>
  <c r="P16" i="3"/>
  <c r="Q16" i="3"/>
  <c r="O16" i="3"/>
  <c r="R16" i="3"/>
  <c r="AO9" i="3"/>
  <c r="AO13" i="3"/>
  <c r="AO12" i="3"/>
  <c r="AO7" i="3"/>
  <c r="L16" i="3" l="1"/>
  <c r="M16" i="3"/>
  <c r="K16" i="3"/>
  <c r="N16" i="3"/>
  <c r="G16" i="3"/>
  <c r="AO5" i="3"/>
  <c r="AN3" i="3" l="1"/>
  <c r="AO16" i="3"/>
  <c r="F16" i="3"/>
  <c r="D4" i="3"/>
  <c r="AN4" i="3" s="1"/>
  <c r="D10" i="3"/>
  <c r="AN10" i="3" s="1"/>
  <c r="D11" i="3"/>
  <c r="AN11" i="3" s="1"/>
  <c r="D9" i="3"/>
  <c r="AN9" i="3" s="1"/>
  <c r="D8" i="3"/>
  <c r="AN8" i="3" s="1"/>
  <c r="D15" i="3"/>
  <c r="AN15" i="3" s="1"/>
  <c r="D7" i="3"/>
  <c r="AN7" i="3" s="1"/>
  <c r="D14" i="3"/>
  <c r="AN14" i="3" s="1"/>
  <c r="D6" i="3"/>
  <c r="AN6" i="3" s="1"/>
  <c r="D13" i="3"/>
  <c r="AN13" i="3" s="1"/>
  <c r="D5" i="3"/>
  <c r="AN5" i="3" s="1"/>
  <c r="D12" i="3"/>
  <c r="AN12" i="3" s="1"/>
  <c r="Z16" i="3"/>
  <c r="D16" i="3" l="1"/>
  <c r="AN16" i="3"/>
  <c r="W16" i="3"/>
  <c r="X16" i="3"/>
  <c r="AA16" i="3" l="1"/>
  <c r="AB16" i="3"/>
  <c r="AE16" i="3"/>
  <c r="AC16" i="3"/>
</calcChain>
</file>

<file path=xl/sharedStrings.xml><?xml version="1.0" encoding="utf-8"?>
<sst xmlns="http://schemas.openxmlformats.org/spreadsheetml/2006/main" count="23" uniqueCount="23">
  <si>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</si>
  <si>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</si>
  <si>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</si>
  <si>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</si>
  <si>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</si>
  <si>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</si>
  <si>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</si>
  <si>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</si>
  <si>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</si>
  <si>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</si>
  <si>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</si>
  <si>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</si>
  <si>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</si>
  <si>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</si>
  <si>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</si>
  <si>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</si>
  <si>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</si>
  <si>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</si>
  <si>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</si>
  <si>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</si>
  <si>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Vyčerpané</t>
  </si>
  <si>
    <t>Poznámka:</t>
  </si>
  <si>
    <t>Sústredenie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</si>
</sst>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  <numFmt numFmtId="166" formatCode="_ * #,##0.0_)\ &quot;€&quot;_ ;_ * \(#,##0.0\)\ &quot;€&quot;_ ;_ * &quot;-&quot;??_)\ &quot;€&quot;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0" fontId="0" fillId="2" borderId="1" xfId="0" applyFill="1" applyBorder="1" applyAlignment="1">
      <alignment horizontal="center" vertical="center"/>
    </xf>
    <xf numFmtId="44" fontId="0" fillId="8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  <xf numFmtId="165" fontId="0" fillId="0" borderId="0" xfId="0" applyNumberFormat="1"/>
    <xf numFmtId="166" fontId="0" fillId="0" borderId="0" xfId="0" applyNumberFormat="1"/>
    <xf numFmtId="14" fontId="0" fillId="3" borderId="1" xfId="0" applyNumberFormat="1" applyFont="1" applyFill="1" applyBorder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O30"/>
  <sheetViews>
    <sheetView tabSelected="1" zoomScale="125" workbookViewId="0">
      <selection activeCell="E20" sqref="E20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39" width="13.33203125" customWidth="1"/>
    <col min="40" max="40" width="11.83203125" bestFit="1" customWidth="1"/>
    <col min="41" max="41" width="13" customWidth="1"/>
  </cols>
  <sheetData>
    <row r="2" spans="2:41" ht="34" x14ac:dyDescent="0.2">
      <c r="B2" s="1" t="s">
        <v>0</v>
      </c>
      <c r="C2" s="2" t="s">
        <v>19</v>
      </c>
      <c r="D2" s="2" t="s">
        <v>1</v>
      </c>
      <c r="E2" s="9" t="s">
        <v>22</v>
      </c>
      <c r="F2" s="9"/>
      <c r="G2" s="9"/>
      <c r="H2" s="9"/>
      <c r="I2" s="9"/>
      <c r="J2" s="17"/>
      <c r="K2" s="17"/>
      <c r="L2" s="17"/>
      <c r="M2" s="9"/>
      <c r="N2" s="9"/>
      <c r="O2" s="9"/>
      <c r="P2" s="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9"/>
      <c r="AF2" s="9"/>
      <c r="AG2" s="9"/>
      <c r="AH2" s="9"/>
      <c r="AI2" s="9"/>
      <c r="AJ2" s="9"/>
      <c r="AK2" s="9"/>
      <c r="AL2" s="9"/>
      <c r="AM2" s="9"/>
      <c r="AN2" s="1" t="s">
        <v>2</v>
      </c>
      <c r="AO2" s="1" t="s">
        <v>20</v>
      </c>
    </row>
    <row r="3" spans="2:41" x14ac:dyDescent="0.2">
      <c r="B3" s="3" t="s">
        <v>3</v>
      </c>
      <c r="C3" s="14">
        <v>75</v>
      </c>
      <c r="D3" s="7">
        <f t="shared" ref="D3:D15" si="0">C3*$C$22</f>
        <v>3832.3920863309354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18">
        <f>D3+SUM(E3:AM3)</f>
        <v>3832.3920863309354</v>
      </c>
      <c r="AO3" s="16">
        <f>-SUM(E3:AM3)</f>
        <v>0</v>
      </c>
    </row>
    <row r="4" spans="2:41" x14ac:dyDescent="0.2">
      <c r="B4" s="3" t="s">
        <v>4</v>
      </c>
      <c r="C4" s="14">
        <v>29</v>
      </c>
      <c r="D4" s="7">
        <f t="shared" si="0"/>
        <v>1481.858273381295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8">
        <f>D4+SUM(E4:AM4)</f>
        <v>1481.858273381295</v>
      </c>
      <c r="AO4" s="16">
        <f t="shared" ref="AO4:AO15" si="1">-SUM(E4:AM4)</f>
        <v>0</v>
      </c>
    </row>
    <row r="5" spans="2:41" x14ac:dyDescent="0.2">
      <c r="B5" s="3" t="s">
        <v>16</v>
      </c>
      <c r="C5" s="14">
        <v>45</v>
      </c>
      <c r="D5" s="7">
        <f t="shared" si="0"/>
        <v>2299.4352517985612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8">
        <f>D5+SUM(E5:AL5)</f>
        <v>2299.4352517985612</v>
      </c>
      <c r="AO5" s="16">
        <f t="shared" si="1"/>
        <v>0</v>
      </c>
    </row>
    <row r="6" spans="2:41" x14ac:dyDescent="0.2">
      <c r="B6" s="3" t="s">
        <v>5</v>
      </c>
      <c r="C6" s="14">
        <v>24</v>
      </c>
      <c r="D6" s="7">
        <f t="shared" si="0"/>
        <v>1226.3654676258993</v>
      </c>
      <c r="E6" s="4">
        <v>47.5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6">
        <f>D6+SUM(E6:AL6)</f>
        <v>1273.8654676258993</v>
      </c>
      <c r="AO6" s="16">
        <f t="shared" si="1"/>
        <v>-47.5</v>
      </c>
    </row>
    <row r="7" spans="2:41" ht="17" customHeight="1" x14ac:dyDescent="0.2">
      <c r="B7" s="3" t="s">
        <v>6</v>
      </c>
      <c r="C7" s="15">
        <v>13</v>
      </c>
      <c r="D7" s="7">
        <f t="shared" si="0"/>
        <v>664.2812949640288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8">
        <f>D7+SUM(E7:AH7)</f>
        <v>664.2812949640288</v>
      </c>
      <c r="AO7" s="16">
        <f t="shared" si="1"/>
        <v>0</v>
      </c>
    </row>
    <row r="8" spans="2:41" x14ac:dyDescent="0.2">
      <c r="B8" s="3" t="s">
        <v>7</v>
      </c>
      <c r="C8" s="15">
        <v>22</v>
      </c>
      <c r="D8" s="7">
        <f t="shared" si="0"/>
        <v>1124.1683453237411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16">
        <f>D8+SUM(E8:AK8)</f>
        <v>1124.1683453237411</v>
      </c>
      <c r="AO8" s="16">
        <f t="shared" si="1"/>
        <v>0</v>
      </c>
    </row>
    <row r="9" spans="2:41" x14ac:dyDescent="0.2">
      <c r="B9" s="3" t="s">
        <v>8</v>
      </c>
      <c r="C9" s="15">
        <v>19</v>
      </c>
      <c r="D9" s="7">
        <f t="shared" si="0"/>
        <v>970.87266187050363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8">
        <f t="shared" ref="AN9:AN15" si="2">D9+SUM(E9:AG9)</f>
        <v>970.87266187050363</v>
      </c>
      <c r="AO9" s="16">
        <f t="shared" si="1"/>
        <v>0</v>
      </c>
    </row>
    <row r="10" spans="2:41" x14ac:dyDescent="0.2">
      <c r="B10" s="3" t="s">
        <v>9</v>
      </c>
      <c r="C10" s="15">
        <v>4</v>
      </c>
      <c r="D10" s="7">
        <f t="shared" si="0"/>
        <v>204.39424460431655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8">
        <f t="shared" si="2"/>
        <v>204.39424460431655</v>
      </c>
      <c r="AO10" s="16">
        <f t="shared" si="1"/>
        <v>0</v>
      </c>
    </row>
    <row r="11" spans="2:41" x14ac:dyDescent="0.2">
      <c r="B11" s="3" t="s">
        <v>10</v>
      </c>
      <c r="C11" s="15">
        <v>2</v>
      </c>
      <c r="D11" s="7">
        <f t="shared" si="0"/>
        <v>102.19712230215828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8">
        <f t="shared" si="2"/>
        <v>102.19712230215828</v>
      </c>
      <c r="AO11" s="16">
        <f t="shared" si="1"/>
        <v>0</v>
      </c>
    </row>
    <row r="12" spans="2:41" x14ac:dyDescent="0.2">
      <c r="B12" s="3" t="s">
        <v>11</v>
      </c>
      <c r="C12" s="15">
        <v>17</v>
      </c>
      <c r="D12" s="7">
        <f t="shared" si="0"/>
        <v>868.67553956834536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18">
        <f t="shared" si="2"/>
        <v>868.67553956834536</v>
      </c>
      <c r="AO12" s="16">
        <f t="shared" si="1"/>
        <v>0</v>
      </c>
    </row>
    <row r="13" spans="2:41" x14ac:dyDescent="0.2">
      <c r="B13" s="3" t="s">
        <v>12</v>
      </c>
      <c r="C13" s="15">
        <v>22</v>
      </c>
      <c r="D13" s="7">
        <f t="shared" si="0"/>
        <v>1124.1683453237411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8">
        <f t="shared" si="2"/>
        <v>1124.1683453237411</v>
      </c>
      <c r="AO13" s="16">
        <f t="shared" si="1"/>
        <v>0</v>
      </c>
    </row>
    <row r="14" spans="2:41" x14ac:dyDescent="0.2">
      <c r="B14" s="3" t="s">
        <v>13</v>
      </c>
      <c r="C14" s="15">
        <v>5</v>
      </c>
      <c r="D14" s="7">
        <f t="shared" si="0"/>
        <v>255.49280575539569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8">
        <f t="shared" si="2"/>
        <v>255.49280575539569</v>
      </c>
      <c r="AO14" s="16">
        <f t="shared" si="1"/>
        <v>0</v>
      </c>
    </row>
    <row r="15" spans="2:41" x14ac:dyDescent="0.2">
      <c r="B15" s="3" t="s">
        <v>14</v>
      </c>
      <c r="C15" s="15">
        <v>1</v>
      </c>
      <c r="D15" s="7">
        <f t="shared" si="0"/>
        <v>51.098561151079139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8">
        <f t="shared" si="2"/>
        <v>51.098561151079139</v>
      </c>
      <c r="AO15" s="16">
        <f t="shared" si="1"/>
        <v>0</v>
      </c>
    </row>
    <row r="16" spans="2:41" x14ac:dyDescent="0.2">
      <c r="B16" s="5" t="s">
        <v>15</v>
      </c>
      <c r="C16" s="19">
        <f t="shared" ref="C16:AC16" si="3">SUM(C3:C15)</f>
        <v>278</v>
      </c>
      <c r="D16" s="6">
        <f t="shared" si="3"/>
        <v>14205.4</v>
      </c>
      <c r="E16" s="6">
        <f t="shared" si="3"/>
        <v>47.5</v>
      </c>
      <c r="F16" s="6">
        <f t="shared" si="3"/>
        <v>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3"/>
        <v>0</v>
      </c>
      <c r="L16" s="6">
        <f t="shared" si="3"/>
        <v>0</v>
      </c>
      <c r="M16" s="6">
        <f t="shared" si="3"/>
        <v>0</v>
      </c>
      <c r="N16" s="6">
        <f t="shared" si="3"/>
        <v>0</v>
      </c>
      <c r="O16" s="6">
        <f t="shared" si="3"/>
        <v>0</v>
      </c>
      <c r="P16" s="6">
        <f t="shared" si="3"/>
        <v>0</v>
      </c>
      <c r="Q16" s="6">
        <f t="shared" si="3"/>
        <v>0</v>
      </c>
      <c r="R16" s="6">
        <f t="shared" si="3"/>
        <v>0</v>
      </c>
      <c r="S16" s="6">
        <f t="shared" si="3"/>
        <v>0</v>
      </c>
      <c r="T16" s="6">
        <f t="shared" si="3"/>
        <v>0</v>
      </c>
      <c r="U16" s="6">
        <f t="shared" si="3"/>
        <v>0</v>
      </c>
      <c r="V16" s="6">
        <f t="shared" si="3"/>
        <v>0</v>
      </c>
      <c r="W16" s="6">
        <f t="shared" si="3"/>
        <v>0</v>
      </c>
      <c r="X16" s="6">
        <f t="shared" si="3"/>
        <v>0</v>
      </c>
      <c r="Y16" s="6">
        <f t="shared" si="3"/>
        <v>0</v>
      </c>
      <c r="Z16" s="6">
        <f t="shared" si="3"/>
        <v>0</v>
      </c>
      <c r="AA16" s="6">
        <f t="shared" si="3"/>
        <v>0</v>
      </c>
      <c r="AB16" s="6">
        <f t="shared" si="3"/>
        <v>0</v>
      </c>
      <c r="AC16" s="6">
        <f t="shared" si="3"/>
        <v>0</v>
      </c>
      <c r="AD16" s="6"/>
      <c r="AE16" s="6">
        <f>SUM(AE3:AE15)</f>
        <v>0</v>
      </c>
      <c r="AF16" s="6"/>
      <c r="AG16" s="6"/>
      <c r="AH16" s="6"/>
      <c r="AI16" s="6"/>
      <c r="AJ16" s="6"/>
      <c r="AK16" s="6"/>
      <c r="AL16" s="6"/>
      <c r="AM16" s="6"/>
      <c r="AN16" s="6">
        <f>SUM(AN3:AN15)</f>
        <v>14252.9</v>
      </c>
      <c r="AO16" s="6">
        <f>SUM(AO3:AO15)</f>
        <v>-47.5</v>
      </c>
    </row>
    <row r="17" spans="2:41" x14ac:dyDescent="0.2">
      <c r="B17" s="5" t="s">
        <v>21</v>
      </c>
      <c r="C17" s="5"/>
      <c r="D17" s="6"/>
      <c r="E17" s="25">
        <v>46071</v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  <c r="AG17" s="22"/>
      <c r="AH17" s="22"/>
      <c r="AI17" s="22"/>
      <c r="AJ17" s="22"/>
      <c r="AK17" s="22"/>
      <c r="AL17" s="22"/>
      <c r="AM17" s="22"/>
    </row>
    <row r="18" spans="2:41" x14ac:dyDescent="0.2">
      <c r="E18" s="13"/>
    </row>
    <row r="20" spans="2:41" x14ac:dyDescent="0.2">
      <c r="B20" t="s">
        <v>18</v>
      </c>
      <c r="C20" s="23">
        <f>C16</f>
        <v>278</v>
      </c>
    </row>
    <row r="21" spans="2:41" x14ac:dyDescent="0.2">
      <c r="B21" s="11">
        <v>0.2</v>
      </c>
      <c r="C21" s="12">
        <f>71027*0.2</f>
        <v>14205.400000000001</v>
      </c>
      <c r="AO21" s="13"/>
    </row>
    <row r="22" spans="2:41" x14ac:dyDescent="0.2">
      <c r="B22" t="s">
        <v>17</v>
      </c>
      <c r="C22" s="24">
        <f>C21/C20</f>
        <v>51.098561151079139</v>
      </c>
    </row>
    <row r="23" spans="2:41" x14ac:dyDescent="0.2">
      <c r="Z23" s="13"/>
    </row>
    <row r="26" spans="2:41" x14ac:dyDescent="0.2">
      <c r="J26" s="13"/>
    </row>
    <row r="30" spans="2:41" x14ac:dyDescent="0.2">
      <c r="Z30" s="1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2026-02-18T15:27:03Z</dcterms:modified>
</cp:coreProperties>
</file>