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gabrielaizarikova/Library/CloudStorage/Dropbox/2026 TKD dokumenty/smernice/"/>
    </mc:Choice>
  </mc:AlternateContent>
  <xr:revisionPtr revIDLastSave="0" documentId="8_{3C6F03BB-1285-604E-A00C-A128F1F29E4C}" xr6:coauthVersionLast="47" xr6:coauthVersionMax="47" xr10:uidLastSave="{00000000-0000-0000-0000-000000000000}"/>
  <bookViews>
    <workbookView xWindow="-100" yWindow="680" windowWidth="23260" windowHeight="14840" activeTab="1" xr2:uid="{00000000-000D-0000-FFFF-FFFF00000000}"/>
  </bookViews>
  <sheets>
    <sheet name="KM" sheetId="1" r:id="rId1"/>
    <sheet name="EUR" sheetId="2" r:id="rId2"/>
    <sheet name="Cennik ZSSK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2" l="1"/>
  <c r="L13" i="2"/>
  <c r="K13" i="2"/>
  <c r="J13" i="2"/>
  <c r="I13" i="2"/>
  <c r="H13" i="2"/>
  <c r="G13" i="2"/>
  <c r="F13" i="2"/>
  <c r="E13" i="2"/>
  <c r="D13" i="2"/>
  <c r="C13" i="2"/>
  <c r="M12" i="2"/>
  <c r="L12" i="2"/>
  <c r="K12" i="2"/>
  <c r="J12" i="2"/>
  <c r="I12" i="2"/>
  <c r="H12" i="2"/>
  <c r="G12" i="2"/>
  <c r="F12" i="2"/>
  <c r="E12" i="2"/>
  <c r="D12" i="2"/>
  <c r="C12" i="2"/>
  <c r="M11" i="2"/>
  <c r="L11" i="2"/>
  <c r="K11" i="2"/>
  <c r="J11" i="2"/>
  <c r="I11" i="2"/>
  <c r="H11" i="2"/>
  <c r="G11" i="2"/>
  <c r="F11" i="2"/>
  <c r="E11" i="2"/>
  <c r="D11" i="2"/>
  <c r="C11" i="2"/>
  <c r="M10" i="2"/>
  <c r="L10" i="2"/>
  <c r="K10" i="2"/>
  <c r="J10" i="2"/>
  <c r="I10" i="2"/>
  <c r="H10" i="2"/>
  <c r="G10" i="2"/>
  <c r="F10" i="2"/>
  <c r="E10" i="2"/>
  <c r="D10" i="2"/>
  <c r="C10" i="2"/>
  <c r="M9" i="2"/>
  <c r="L9" i="2"/>
  <c r="K9" i="2"/>
  <c r="J9" i="2"/>
  <c r="I9" i="2"/>
  <c r="H9" i="2"/>
  <c r="G9" i="2"/>
  <c r="F9" i="2"/>
  <c r="E9" i="2"/>
  <c r="D9" i="2"/>
  <c r="C9" i="2"/>
  <c r="M8" i="2"/>
  <c r="L8" i="2"/>
  <c r="K8" i="2"/>
  <c r="J8" i="2"/>
  <c r="I8" i="2"/>
  <c r="H8" i="2"/>
  <c r="G8" i="2"/>
  <c r="F8" i="2"/>
  <c r="E8" i="2"/>
  <c r="D8" i="2"/>
  <c r="C8" i="2"/>
  <c r="M7" i="2"/>
  <c r="L7" i="2"/>
  <c r="K7" i="2"/>
  <c r="J7" i="2"/>
  <c r="I7" i="2"/>
  <c r="H7" i="2"/>
  <c r="G7" i="2"/>
  <c r="F7" i="2"/>
  <c r="E7" i="2"/>
  <c r="D7" i="2"/>
  <c r="C7" i="2"/>
  <c r="M6" i="2"/>
  <c r="L6" i="2"/>
  <c r="K6" i="2"/>
  <c r="J6" i="2"/>
  <c r="I6" i="2"/>
  <c r="H6" i="2"/>
  <c r="G6" i="2"/>
  <c r="F6" i="2"/>
  <c r="E6" i="2"/>
  <c r="D6" i="2"/>
  <c r="C6" i="2"/>
  <c r="M5" i="2"/>
  <c r="L5" i="2"/>
  <c r="K5" i="2"/>
  <c r="J5" i="2"/>
  <c r="I5" i="2"/>
  <c r="H5" i="2"/>
  <c r="G5" i="2"/>
  <c r="F5" i="2"/>
  <c r="E5" i="2"/>
  <c r="D5" i="2"/>
  <c r="C5" i="2"/>
  <c r="M4" i="2"/>
  <c r="L4" i="2"/>
  <c r="K4" i="2"/>
  <c r="J4" i="2"/>
  <c r="I4" i="2"/>
  <c r="H4" i="2"/>
  <c r="G4" i="2"/>
  <c r="F4" i="2"/>
  <c r="E4" i="2"/>
  <c r="D4" i="2"/>
  <c r="C4" i="2"/>
  <c r="M3" i="2"/>
  <c r="L3" i="2"/>
  <c r="K3" i="2"/>
  <c r="J3" i="2"/>
  <c r="I3" i="2"/>
  <c r="H3" i="2"/>
  <c r="G3" i="2"/>
  <c r="F3" i="2"/>
  <c r="E3" i="2"/>
  <c r="D3" i="2"/>
  <c r="C3" i="2"/>
</calcChain>
</file>

<file path=xl/sharedStrings.xml><?xml version="1.0" encoding="utf-8"?>
<sst xmlns="http://schemas.openxmlformats.org/spreadsheetml/2006/main" count="52" uniqueCount="18">
  <si>
    <t>Bratislava</t>
  </si>
  <si>
    <t>Zvolen</t>
  </si>
  <si>
    <t>Trenčín</t>
  </si>
  <si>
    <t>Lipt.Mikuláš</t>
  </si>
  <si>
    <t>Hnúšťa</t>
  </si>
  <si>
    <t>Rim.Sobota</t>
  </si>
  <si>
    <t>Rožňava</t>
  </si>
  <si>
    <t>Košice</t>
  </si>
  <si>
    <t>Humenné</t>
  </si>
  <si>
    <t>VZDIALENOSŤ MEDZI MESTAMI V KM</t>
  </si>
  <si>
    <t>Snina</t>
  </si>
  <si>
    <t>VZDIALENOSŤ MEDZI MESTAMI V EUR</t>
  </si>
  <si>
    <t>SA TKD WT</t>
  </si>
  <si>
    <t>Prešov</t>
  </si>
  <si>
    <t>CENNÍK ZSSK – OBYČAJNÉ CELÉ CESTOVNÉ</t>
  </si>
  <si>
    <t>2. vozňová trieda • platnosť od 1. 7. 2026 • zdroj: PP-ZSSK, Cenník č. 1</t>
  </si>
  <si>
    <t>Tarifná vzdialenosť (km)</t>
  </si>
  <si>
    <t>Cena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</si>
</sst>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 \€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Bodoni MT Condensed"/>
      <family val="1"/>
    </font>
    <font>
      <sz val="11"/>
      <name val="Calibri"/>
      <family val="2"/>
      <charset val="238"/>
      <scheme val="minor"/>
    </font>
    <font>
      <b/>
      <sz val="10"/>
      <color theme="1"/>
      <name val="Aptos"/>
    </font>
    <font>
      <b/>
      <sz val="10"/>
      <name val="Aptos"/>
    </font>
    <font>
      <b/>
      <sz val="10"/>
      <color rgb="FFFFFFFF"/>
      <name val="Aptos"/>
    </font>
    <font>
      <b/>
      <sz val="16"/>
      <color rgb="FFFFFFFF"/>
      <name val="Aptos"/>
    </font>
    <font>
      <b/>
      <sz val="10"/>
      <color rgb="FF17365D"/>
      <name val="Aptos"/>
    </font>
    <font>
      <b/>
      <sz val="10"/>
      <color rgb="FF6B7280"/>
      <name val="Aptos"/>
    </font>
    <font>
      <sz val="10"/>
      <name val="Aptos"/>
    </font>
    <font>
      <b/>
      <sz val="11"/>
      <color rgb="FFFFFFFF"/>
      <name val="Calibri"/>
      <family val="2"/>
      <charset val="238"/>
      <scheme val="minor"/>
    </font>
    <font>
      <b/>
      <sz val="15"/>
      <color rgb="FFFFFFFF"/>
      <name val="Calibri"/>
      <family val="2"/>
      <charset val="238"/>
      <scheme val="minor"/>
    </font>
    <font>
      <i/>
      <sz val="11"/>
      <color rgb="FF17365D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8FBFE"/>
        <bgColor indexed="64"/>
      </patternFill>
    </fill>
    <fill>
      <patternFill patternType="solid">
        <fgColor rgb="FFE2E3E5"/>
        <bgColor indexed="64"/>
      </patternFill>
    </fill>
  </fills>
  <borders count="10">
    <border>
      <left/>
      <right/>
      <top/>
      <bottom/>
      <diagonal/>
    </border>
    <border>
      <left style="medium">
        <color rgb="FFB8C7D9"/>
      </left>
      <right style="thin">
        <color rgb="FFB8C7D9"/>
      </right>
      <top style="medium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medium">
        <color rgb="FFB8C7D9"/>
      </top>
      <bottom style="thin">
        <color rgb="FFB8C7D9"/>
      </bottom>
      <diagonal/>
    </border>
    <border>
      <left style="thin">
        <color rgb="FFB8C7D9"/>
      </left>
      <right style="medium">
        <color rgb="FFB8C7D9"/>
      </right>
      <top style="medium">
        <color rgb="FFB8C7D9"/>
      </top>
      <bottom style="thin">
        <color rgb="FFB8C7D9"/>
      </bottom>
      <diagonal/>
    </border>
    <border>
      <left style="medium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medium">
        <color rgb="FFB8C7D9"/>
      </right>
      <top style="thin">
        <color rgb="FFB8C7D9"/>
      </top>
      <bottom style="thin">
        <color rgb="FFB8C7D9"/>
      </bottom>
      <diagonal/>
    </border>
    <border>
      <left style="medium">
        <color rgb="FFB8C7D9"/>
      </left>
      <right style="thin">
        <color rgb="FFB8C7D9"/>
      </right>
      <top style="thin">
        <color rgb="FFB8C7D9"/>
      </top>
      <bottom style="medium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medium">
        <color rgb="FFB8C7D9"/>
      </bottom>
      <diagonal/>
    </border>
    <border>
      <left style="thin">
        <color rgb="FFB8C7D9"/>
      </left>
      <right style="medium">
        <color rgb="FFB8C7D9"/>
      </right>
      <top style="thin">
        <color rgb="FFB8C7D9"/>
      </top>
      <bottom style="medium">
        <color rgb="FFB8C7D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center"/>
    </xf>
    <xf numFmtId="1" fontId="3" fillId="5" borderId="5" xfId="0" applyNumberFormat="1" applyFont="1" applyFill="1" applyBorder="1" applyAlignment="1">
      <alignment horizontal="center" vertical="center"/>
    </xf>
    <xf numFmtId="1" fontId="3" fillId="5" borderId="6" xfId="0" applyNumberFormat="1" applyFont="1" applyFill="1" applyBorder="1" applyAlignment="1">
      <alignment horizontal="center" vertical="center"/>
    </xf>
    <xf numFmtId="1" fontId="4" fillId="5" borderId="5" xfId="0" applyNumberFormat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left" vertical="center"/>
    </xf>
    <xf numFmtId="1" fontId="3" fillId="5" borderId="8" xfId="0" applyNumberFormat="1" applyFont="1" applyFill="1" applyBorder="1" applyAlignment="1">
      <alignment horizontal="center" vertical="center"/>
    </xf>
    <xf numFmtId="1" fontId="8" fillId="6" borderId="5" xfId="0" applyNumberFormat="1" applyFont="1" applyFill="1" applyBorder="1" applyAlignment="1">
      <alignment horizontal="center" vertical="center"/>
    </xf>
    <xf numFmtId="1" fontId="8" fillId="6" borderId="9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1" fontId="0" fillId="5" borderId="4" xfId="0" applyNumberFormat="1" applyFill="1" applyBorder="1" applyAlignment="1">
      <alignment horizontal="center"/>
    </xf>
    <xf numFmtId="164" fontId="0" fillId="5" borderId="6" xfId="0" applyNumberFormat="1" applyFill="1" applyBorder="1" applyAlignment="1">
      <alignment horizontal="center"/>
    </xf>
    <xf numFmtId="1" fontId="0" fillId="5" borderId="7" xfId="0" applyNumberFormat="1" applyFill="1" applyBorder="1" applyAlignment="1">
      <alignment horizontal="center"/>
    </xf>
    <xf numFmtId="164" fontId="0" fillId="5" borderId="9" xfId="0" applyNumberFormat="1" applyFill="1" applyBorder="1" applyAlignment="1">
      <alignment horizontal="center"/>
    </xf>
    <xf numFmtId="164" fontId="8" fillId="6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center" vertical="center"/>
    </xf>
    <xf numFmtId="164" fontId="9" fillId="5" borderId="6" xfId="0" applyNumberFormat="1" applyFont="1" applyFill="1" applyBorder="1" applyAlignment="1">
      <alignment horizontal="center" vertical="center"/>
    </xf>
    <xf numFmtId="164" fontId="9" fillId="5" borderId="8" xfId="0" applyNumberFormat="1" applyFont="1" applyFill="1" applyBorder="1" applyAlignment="1">
      <alignment horizontal="center" vertical="center"/>
    </xf>
    <xf numFmtId="164" fontId="8" fillId="6" borderId="9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</sheetPr>
  <dimension ref="A1:O16"/>
  <sheetViews>
    <sheetView showGridLines="0" topLeftCell="C1" workbookViewId="0">
      <selection activeCell="L12" sqref="L12"/>
    </sheetView>
  </sheetViews>
  <sheetFormatPr baseColWidth="10" defaultColWidth="9" defaultRowHeight="15" x14ac:dyDescent="0.2"/>
  <cols>
    <col min="1" max="1" width="2.83203125" customWidth="1"/>
    <col min="2" max="2" width="20.83203125" customWidth="1"/>
    <col min="3" max="13" width="12.5" customWidth="1"/>
  </cols>
  <sheetData>
    <row r="1" spans="1:15" ht="30" customHeight="1" x14ac:dyDescent="0.2">
      <c r="B1" s="25" t="s">
        <v>9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5" ht="34" customHeight="1" x14ac:dyDescent="0.25">
      <c r="A2" s="1"/>
      <c r="B2" s="3" t="s">
        <v>12</v>
      </c>
      <c r="C2" s="4" t="s">
        <v>0</v>
      </c>
      <c r="D2" s="4" t="s">
        <v>2</v>
      </c>
      <c r="E2" s="4" t="s">
        <v>1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13</v>
      </c>
      <c r="L2" s="4" t="s">
        <v>8</v>
      </c>
      <c r="M2" s="5" t="s">
        <v>10</v>
      </c>
      <c r="N2" s="1"/>
      <c r="O2" s="1"/>
    </row>
    <row r="3" spans="1:15" ht="23" customHeight="1" x14ac:dyDescent="0.25">
      <c r="A3" s="1"/>
      <c r="B3" s="6" t="s">
        <v>0</v>
      </c>
      <c r="C3" s="12">
        <v>0</v>
      </c>
      <c r="D3" s="7">
        <v>131</v>
      </c>
      <c r="E3" s="7">
        <v>196</v>
      </c>
      <c r="F3" s="7">
        <v>277</v>
      </c>
      <c r="G3" s="7">
        <v>273</v>
      </c>
      <c r="H3" s="7">
        <v>277</v>
      </c>
      <c r="I3" s="7">
        <v>336</v>
      </c>
      <c r="J3" s="7">
        <v>404</v>
      </c>
      <c r="K3" s="7">
        <v>403</v>
      </c>
      <c r="L3" s="7">
        <v>492</v>
      </c>
      <c r="M3" s="8">
        <v>513</v>
      </c>
      <c r="N3" s="1"/>
      <c r="O3" s="1"/>
    </row>
    <row r="4" spans="1:15" ht="23" customHeight="1" x14ac:dyDescent="0.25">
      <c r="A4" s="1"/>
      <c r="B4" s="6" t="s">
        <v>2</v>
      </c>
      <c r="C4" s="9">
        <v>131</v>
      </c>
      <c r="D4" s="12">
        <v>0</v>
      </c>
      <c r="E4" s="7">
        <v>129</v>
      </c>
      <c r="F4" s="7">
        <v>171</v>
      </c>
      <c r="G4" s="7">
        <v>206</v>
      </c>
      <c r="H4" s="7">
        <v>210</v>
      </c>
      <c r="I4" s="7">
        <v>269</v>
      </c>
      <c r="J4" s="7">
        <v>338</v>
      </c>
      <c r="K4" s="7">
        <v>297</v>
      </c>
      <c r="L4" s="7">
        <v>373</v>
      </c>
      <c r="M4" s="8">
        <v>394</v>
      </c>
      <c r="N4" s="1"/>
      <c r="O4" s="1"/>
    </row>
    <row r="5" spans="1:15" ht="23" customHeight="1" x14ac:dyDescent="0.25">
      <c r="A5" s="1"/>
      <c r="B5" s="6" t="s">
        <v>1</v>
      </c>
      <c r="C5" s="7">
        <v>196</v>
      </c>
      <c r="D5" s="7">
        <v>129</v>
      </c>
      <c r="E5" s="12">
        <v>0</v>
      </c>
      <c r="F5" s="7">
        <v>95</v>
      </c>
      <c r="G5" s="7">
        <v>80</v>
      </c>
      <c r="H5" s="7">
        <v>83</v>
      </c>
      <c r="I5" s="7">
        <v>143</v>
      </c>
      <c r="J5" s="7">
        <v>207</v>
      </c>
      <c r="K5" s="7">
        <v>213</v>
      </c>
      <c r="L5" s="7">
        <v>284</v>
      </c>
      <c r="M5" s="8">
        <v>305</v>
      </c>
      <c r="N5" s="1"/>
      <c r="O5" s="1"/>
    </row>
    <row r="6" spans="1:15" ht="23" customHeight="1" x14ac:dyDescent="0.25">
      <c r="A6" s="1"/>
      <c r="B6" s="6" t="s">
        <v>3</v>
      </c>
      <c r="C6" s="7">
        <v>277</v>
      </c>
      <c r="D6" s="7">
        <v>171</v>
      </c>
      <c r="E6" s="7">
        <v>95</v>
      </c>
      <c r="F6" s="12">
        <v>0</v>
      </c>
      <c r="G6" s="7">
        <v>96</v>
      </c>
      <c r="H6" s="7">
        <v>121</v>
      </c>
      <c r="I6" s="7">
        <v>126</v>
      </c>
      <c r="J6" s="7">
        <v>172</v>
      </c>
      <c r="K6" s="7">
        <v>133</v>
      </c>
      <c r="L6" s="7">
        <v>207</v>
      </c>
      <c r="M6" s="8">
        <v>228</v>
      </c>
      <c r="N6" s="1"/>
      <c r="O6" s="1"/>
    </row>
    <row r="7" spans="1:15" ht="23" customHeight="1" x14ac:dyDescent="0.25">
      <c r="A7" s="1"/>
      <c r="B7" s="6" t="s">
        <v>4</v>
      </c>
      <c r="C7" s="7">
        <v>273</v>
      </c>
      <c r="D7" s="7">
        <v>206</v>
      </c>
      <c r="E7" s="7">
        <v>80</v>
      </c>
      <c r="F7" s="7">
        <v>96</v>
      </c>
      <c r="G7" s="12">
        <v>0</v>
      </c>
      <c r="H7" s="7">
        <v>25</v>
      </c>
      <c r="I7" s="7">
        <v>68</v>
      </c>
      <c r="J7" s="7">
        <v>137</v>
      </c>
      <c r="K7" s="7">
        <v>141</v>
      </c>
      <c r="L7" s="7">
        <v>214</v>
      </c>
      <c r="M7" s="8">
        <v>233</v>
      </c>
      <c r="N7" s="1"/>
      <c r="O7" s="1"/>
    </row>
    <row r="8" spans="1:15" ht="23" customHeight="1" x14ac:dyDescent="0.25">
      <c r="A8" s="1"/>
      <c r="B8" s="6" t="s">
        <v>5</v>
      </c>
      <c r="C8" s="7">
        <v>277</v>
      </c>
      <c r="D8" s="7">
        <v>210</v>
      </c>
      <c r="E8" s="7">
        <v>83</v>
      </c>
      <c r="F8" s="7">
        <v>121</v>
      </c>
      <c r="G8" s="7">
        <v>25</v>
      </c>
      <c r="H8" s="12">
        <v>0</v>
      </c>
      <c r="I8" s="7">
        <v>61</v>
      </c>
      <c r="J8" s="7">
        <v>126</v>
      </c>
      <c r="K8" s="7">
        <v>165</v>
      </c>
      <c r="L8" s="7">
        <v>202</v>
      </c>
      <c r="M8" s="8">
        <v>223</v>
      </c>
      <c r="N8" s="1"/>
      <c r="O8" s="1"/>
    </row>
    <row r="9" spans="1:15" ht="23" customHeight="1" x14ac:dyDescent="0.25">
      <c r="A9" s="1"/>
      <c r="B9" s="6" t="s">
        <v>6</v>
      </c>
      <c r="C9" s="7">
        <v>336</v>
      </c>
      <c r="D9" s="7">
        <v>269</v>
      </c>
      <c r="E9" s="7">
        <v>143</v>
      </c>
      <c r="F9" s="7">
        <v>126</v>
      </c>
      <c r="G9" s="7">
        <v>68</v>
      </c>
      <c r="H9" s="7">
        <v>61</v>
      </c>
      <c r="I9" s="12">
        <v>0</v>
      </c>
      <c r="J9" s="7">
        <v>69</v>
      </c>
      <c r="K9" s="7">
        <v>89</v>
      </c>
      <c r="L9" s="9">
        <v>144</v>
      </c>
      <c r="M9" s="8">
        <v>165</v>
      </c>
      <c r="N9" s="1"/>
      <c r="O9" s="1"/>
    </row>
    <row r="10" spans="1:15" ht="23" customHeight="1" x14ac:dyDescent="0.25">
      <c r="A10" s="1"/>
      <c r="B10" s="6" t="s">
        <v>7</v>
      </c>
      <c r="C10" s="7">
        <v>404</v>
      </c>
      <c r="D10" s="7">
        <v>338</v>
      </c>
      <c r="E10" s="7">
        <v>207</v>
      </c>
      <c r="F10" s="7">
        <v>172</v>
      </c>
      <c r="G10" s="7">
        <v>137</v>
      </c>
      <c r="H10" s="7">
        <v>126</v>
      </c>
      <c r="I10" s="7">
        <v>69</v>
      </c>
      <c r="J10" s="12">
        <v>0</v>
      </c>
      <c r="K10" s="7">
        <v>38</v>
      </c>
      <c r="L10" s="7">
        <v>75</v>
      </c>
      <c r="M10" s="8">
        <v>97</v>
      </c>
      <c r="N10" s="1"/>
      <c r="O10" s="1"/>
    </row>
    <row r="11" spans="1:15" ht="23" customHeight="1" x14ac:dyDescent="0.25">
      <c r="A11" s="1"/>
      <c r="B11" s="6" t="s">
        <v>13</v>
      </c>
      <c r="C11" s="7">
        <v>403</v>
      </c>
      <c r="D11" s="7">
        <v>297</v>
      </c>
      <c r="E11" s="7">
        <v>213</v>
      </c>
      <c r="F11" s="7">
        <v>133</v>
      </c>
      <c r="G11" s="7">
        <v>141</v>
      </c>
      <c r="H11" s="7">
        <v>165</v>
      </c>
      <c r="I11" s="7">
        <v>89</v>
      </c>
      <c r="J11" s="7">
        <v>38</v>
      </c>
      <c r="K11" s="12">
        <v>0</v>
      </c>
      <c r="L11" s="7">
        <v>84</v>
      </c>
      <c r="M11" s="8">
        <v>106</v>
      </c>
      <c r="N11" s="1"/>
      <c r="O11" s="1"/>
    </row>
    <row r="12" spans="1:15" ht="23" customHeight="1" x14ac:dyDescent="0.25">
      <c r="A12" s="1"/>
      <c r="B12" s="6" t="s">
        <v>8</v>
      </c>
      <c r="C12" s="7">
        <v>492</v>
      </c>
      <c r="D12" s="7">
        <v>373</v>
      </c>
      <c r="E12" s="7">
        <v>284</v>
      </c>
      <c r="F12" s="7">
        <v>207</v>
      </c>
      <c r="G12" s="7">
        <v>214</v>
      </c>
      <c r="H12" s="7">
        <v>202</v>
      </c>
      <c r="I12" s="7">
        <v>144</v>
      </c>
      <c r="J12" s="7">
        <v>75</v>
      </c>
      <c r="K12" s="7">
        <v>84</v>
      </c>
      <c r="L12" s="12">
        <v>0</v>
      </c>
      <c r="M12" s="8">
        <v>22</v>
      </c>
      <c r="N12" s="1"/>
      <c r="O12" s="1"/>
    </row>
    <row r="13" spans="1:15" ht="23" customHeight="1" thickBot="1" x14ac:dyDescent="0.3">
      <c r="A13" s="1"/>
      <c r="B13" s="10" t="s">
        <v>10</v>
      </c>
      <c r="C13" s="11">
        <v>513</v>
      </c>
      <c r="D13" s="11">
        <v>394</v>
      </c>
      <c r="E13" s="11">
        <v>305</v>
      </c>
      <c r="F13" s="11">
        <v>228</v>
      </c>
      <c r="G13" s="11">
        <v>233</v>
      </c>
      <c r="H13" s="11">
        <v>223</v>
      </c>
      <c r="I13" s="11">
        <v>165</v>
      </c>
      <c r="J13" s="11">
        <v>97</v>
      </c>
      <c r="K13" s="11">
        <v>106</v>
      </c>
      <c r="L13" s="11">
        <v>22</v>
      </c>
      <c r="M13" s="13">
        <v>0</v>
      </c>
      <c r="N13" s="1"/>
      <c r="O13" s="1"/>
    </row>
    <row r="14" spans="1:15" ht="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</sheetData>
  <mergeCells count="1">
    <mergeCell ref="B1:M1"/>
  </mergeCells>
  <pageMargins left="0.75" right="0.75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AD47"/>
  </sheetPr>
  <dimension ref="B1:M13"/>
  <sheetViews>
    <sheetView showGridLines="0" tabSelected="1" topLeftCell="B1" workbookViewId="0">
      <selection activeCell="L12" sqref="L12"/>
    </sheetView>
  </sheetViews>
  <sheetFormatPr baseColWidth="10" defaultColWidth="9" defaultRowHeight="15" x14ac:dyDescent="0.2"/>
  <cols>
    <col min="1" max="1" width="1.33203125" customWidth="1"/>
    <col min="2" max="2" width="20.83203125" customWidth="1"/>
    <col min="3" max="6" width="12.5" style="2" customWidth="1"/>
    <col min="7" max="7" width="12.5" customWidth="1"/>
    <col min="8" max="13" width="12.5" style="2" customWidth="1"/>
  </cols>
  <sheetData>
    <row r="1" spans="2:13" ht="30" customHeight="1" x14ac:dyDescent="0.2">
      <c r="B1" s="25" t="s">
        <v>11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2:13" ht="34" customHeight="1" x14ac:dyDescent="0.2">
      <c r="B2" s="3" t="s">
        <v>12</v>
      </c>
      <c r="C2" s="4" t="s">
        <v>0</v>
      </c>
      <c r="D2" s="4" t="s">
        <v>2</v>
      </c>
      <c r="E2" s="4" t="s">
        <v>1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13</v>
      </c>
      <c r="L2" s="4" t="s">
        <v>8</v>
      </c>
      <c r="M2" s="5" t="s">
        <v>10</v>
      </c>
    </row>
    <row r="3" spans="2:13" s="2" customFormat="1" ht="23" customHeight="1" x14ac:dyDescent="0.2">
      <c r="B3" s="6" t="s">
        <v>0</v>
      </c>
      <c r="C3" s="20">
        <f>IF(KM!C3=0,0,_xlfn.XLOOKUP(KM!C3,'Cennik ZSSK'!$A$4:$A$55,'Cennik ZSSK'!$B$4:$B$55,NA(),0))</f>
        <v>0</v>
      </c>
      <c r="D3" s="21">
        <f>IF(KM!D3=0,0,_xlfn.XLOOKUP(KM!D3,'Cennik ZSSK'!$A$4:$A$55,'Cennik ZSSK'!$B$4:$B$55,NA(),0))</f>
        <v>6.7</v>
      </c>
      <c r="E3" s="21">
        <f>IF(KM!E3=0,0,_xlfn.XLOOKUP(KM!E3,'Cennik ZSSK'!$A$4:$A$55,'Cennik ZSSK'!$B$4:$B$55,NA(),0))</f>
        <v>9.4</v>
      </c>
      <c r="F3" s="21">
        <f>IF(KM!F3=0,0,_xlfn.XLOOKUP(KM!F3,'Cennik ZSSK'!$A$4:$A$55,'Cennik ZSSK'!$B$4:$B$55,NA(),0))</f>
        <v>12.7</v>
      </c>
      <c r="G3" s="21">
        <f>IF(KM!G3=0,0,_xlfn.XLOOKUP(KM!G3,'Cennik ZSSK'!$A$4:$A$55,'Cennik ZSSK'!$B$4:$B$55,NA(),0))</f>
        <v>12.5</v>
      </c>
      <c r="H3" s="21">
        <f>IF(KM!H3=0,0,_xlfn.XLOOKUP(KM!H3,'Cennik ZSSK'!$A$4:$A$55,'Cennik ZSSK'!$B$4:$B$55,NA(),0))</f>
        <v>12.7</v>
      </c>
      <c r="I3" s="21">
        <f>IF(KM!I3=0,0,_xlfn.XLOOKUP(KM!I3,'Cennik ZSSK'!$A$4:$A$55,'Cennik ZSSK'!$B$4:$B$55,NA(),0))</f>
        <v>15</v>
      </c>
      <c r="J3" s="21">
        <f>IF(KM!J3=0,0,_xlfn.XLOOKUP(KM!J3,'Cennik ZSSK'!$A$4:$A$55,'Cennik ZSSK'!$B$4:$B$55,NA(),0))</f>
        <v>17.7</v>
      </c>
      <c r="K3" s="21">
        <f>IF(KM!K3=0,0,_xlfn.XLOOKUP(KM!K3,'Cennik ZSSK'!$A$4:$A$55,'Cennik ZSSK'!$B$4:$B$55,NA(),0))</f>
        <v>17.600000000000001</v>
      </c>
      <c r="L3" s="21">
        <f>IF(KM!L3=0,0,_xlfn.XLOOKUP(KM!L3,'Cennik ZSSK'!$A$4:$A$55,'Cennik ZSSK'!$B$4:$B$55,NA(),0))</f>
        <v>21.1</v>
      </c>
      <c r="M3" s="22">
        <f>IF(KM!M3=0,0,_xlfn.XLOOKUP(KM!M3,'Cennik ZSSK'!$A$4:$A$55,'Cennik ZSSK'!$B$4:$B$55,NA(),0))</f>
        <v>21.9</v>
      </c>
    </row>
    <row r="4" spans="2:13" s="2" customFormat="1" ht="23" customHeight="1" x14ac:dyDescent="0.2">
      <c r="B4" s="6" t="s">
        <v>2</v>
      </c>
      <c r="C4" s="21">
        <f>IF(KM!C4=0,0,_xlfn.XLOOKUP(KM!C4,'Cennik ZSSK'!$A$4:$A$55,'Cennik ZSSK'!$B$4:$B$55,NA(),0))</f>
        <v>6.7</v>
      </c>
      <c r="D4" s="20">
        <f>IF(KM!D4=0,0,_xlfn.XLOOKUP(KM!D4,'Cennik ZSSK'!$A$4:$A$55,'Cennik ZSSK'!$B$4:$B$55,NA(),0))</f>
        <v>0</v>
      </c>
      <c r="E4" s="21">
        <f>IF(KM!E4=0,0,_xlfn.XLOOKUP(KM!E4,'Cennik ZSSK'!$A$4:$A$55,'Cennik ZSSK'!$B$4:$B$55,NA(),0))</f>
        <v>6.6</v>
      </c>
      <c r="F4" s="21">
        <f>IF(KM!F4=0,0,_xlfn.XLOOKUP(KM!F4,'Cennik ZSSK'!$A$4:$A$55,'Cennik ZSSK'!$B$4:$B$55,NA(),0))</f>
        <v>8.4</v>
      </c>
      <c r="G4" s="21">
        <f>IF(KM!G4=0,0,_xlfn.XLOOKUP(KM!G4,'Cennik ZSSK'!$A$4:$A$55,'Cennik ZSSK'!$B$4:$B$55,NA(),0))</f>
        <v>9.8000000000000007</v>
      </c>
      <c r="H4" s="21">
        <f>IF(KM!H4=0,0,_xlfn.XLOOKUP(KM!H4,'Cennik ZSSK'!$A$4:$A$55,'Cennik ZSSK'!$B$4:$B$55,NA(),0))</f>
        <v>10</v>
      </c>
      <c r="I4" s="21">
        <f>IF(KM!I4=0,0,_xlfn.XLOOKUP(KM!I4,'Cennik ZSSK'!$A$4:$A$55,'Cennik ZSSK'!$B$4:$B$55,NA(),0))</f>
        <v>12.4</v>
      </c>
      <c r="J4" s="21">
        <f>IF(KM!J4=0,0,_xlfn.XLOOKUP(KM!J4,'Cennik ZSSK'!$A$4:$A$55,'Cennik ZSSK'!$B$4:$B$55,NA(),0))</f>
        <v>15.1</v>
      </c>
      <c r="K4" s="21">
        <f>IF(KM!K4=0,0,_xlfn.XLOOKUP(KM!K4,'Cennik ZSSK'!$A$4:$A$55,'Cennik ZSSK'!$B$4:$B$55,NA(),0))</f>
        <v>13.5</v>
      </c>
      <c r="L4" s="21">
        <f>IF(KM!L4=0,0,_xlfn.XLOOKUP(KM!L4,'Cennik ZSSK'!$A$4:$A$55,'Cennik ZSSK'!$B$4:$B$55,NA(),0))</f>
        <v>16.5</v>
      </c>
      <c r="M4" s="22">
        <f>IF(KM!M4=0,0,_xlfn.XLOOKUP(KM!M4,'Cennik ZSSK'!$A$4:$A$55,'Cennik ZSSK'!$B$4:$B$55,NA(),0))</f>
        <v>17.3</v>
      </c>
    </row>
    <row r="5" spans="2:13" s="2" customFormat="1" ht="23" customHeight="1" x14ac:dyDescent="0.2">
      <c r="B5" s="6" t="s">
        <v>1</v>
      </c>
      <c r="C5" s="21">
        <f>IF(KM!C5=0,0,_xlfn.XLOOKUP(KM!C5,'Cennik ZSSK'!$A$4:$A$55,'Cennik ZSSK'!$B$4:$B$55,NA(),0))</f>
        <v>9.4</v>
      </c>
      <c r="D5" s="21">
        <f>IF(KM!D5=0,0,_xlfn.XLOOKUP(KM!D5,'Cennik ZSSK'!$A$4:$A$55,'Cennik ZSSK'!$B$4:$B$55,NA(),0))</f>
        <v>6.6</v>
      </c>
      <c r="E5" s="20">
        <f>IF(KM!E5=0,0,_xlfn.XLOOKUP(KM!E5,'Cennik ZSSK'!$A$4:$A$55,'Cennik ZSSK'!$B$4:$B$55,NA(),0))</f>
        <v>0</v>
      </c>
      <c r="F5" s="21">
        <f>IF(KM!F5=0,0,_xlfn.XLOOKUP(KM!F5,'Cennik ZSSK'!$A$4:$A$55,'Cennik ZSSK'!$B$4:$B$55,NA(),0))</f>
        <v>5.2</v>
      </c>
      <c r="G5" s="21">
        <f>IF(KM!G5=0,0,_xlfn.XLOOKUP(KM!G5,'Cennik ZSSK'!$A$4:$A$55,'Cennik ZSSK'!$B$4:$B$55,NA(),0))</f>
        <v>4.4000000000000004</v>
      </c>
      <c r="H5" s="21">
        <f>IF(KM!H5=0,0,_xlfn.XLOOKUP(KM!H5,'Cennik ZSSK'!$A$4:$A$55,'Cennik ZSSK'!$B$4:$B$55,NA(),0))</f>
        <v>4.5999999999999996</v>
      </c>
      <c r="I5" s="21">
        <f>IF(KM!I5=0,0,_xlfn.XLOOKUP(KM!I5,'Cennik ZSSK'!$A$4:$A$55,'Cennik ZSSK'!$B$4:$B$55,NA(),0))</f>
        <v>7.2</v>
      </c>
      <c r="J5" s="21">
        <f>IF(KM!J5=0,0,_xlfn.XLOOKUP(KM!J5,'Cennik ZSSK'!$A$4:$A$55,'Cennik ZSSK'!$B$4:$B$55,NA(),0))</f>
        <v>9.8000000000000007</v>
      </c>
      <c r="K5" s="21">
        <f>IF(KM!K5=0,0,_xlfn.XLOOKUP(KM!K5,'Cennik ZSSK'!$A$4:$A$55,'Cennik ZSSK'!$B$4:$B$55,NA(),0))</f>
        <v>10.1</v>
      </c>
      <c r="L5" s="21">
        <f>IF(KM!L5=0,0,_xlfn.XLOOKUP(KM!L5,'Cennik ZSSK'!$A$4:$A$55,'Cennik ZSSK'!$B$4:$B$55,NA(),0))</f>
        <v>13</v>
      </c>
      <c r="M5" s="22">
        <f>IF(KM!M5=0,0,_xlfn.XLOOKUP(KM!M5,'Cennik ZSSK'!$A$4:$A$55,'Cennik ZSSK'!$B$4:$B$55,NA(),0))</f>
        <v>13.8</v>
      </c>
    </row>
    <row r="6" spans="2:13" s="2" customFormat="1" ht="23" customHeight="1" x14ac:dyDescent="0.2">
      <c r="B6" s="6" t="s">
        <v>3</v>
      </c>
      <c r="C6" s="21">
        <f>IF(KM!C6=0,0,_xlfn.XLOOKUP(KM!C6,'Cennik ZSSK'!$A$4:$A$55,'Cennik ZSSK'!$B$4:$B$55,NA(),0))</f>
        <v>12.7</v>
      </c>
      <c r="D6" s="21">
        <f>IF(KM!D6=0,0,_xlfn.XLOOKUP(KM!D6,'Cennik ZSSK'!$A$4:$A$55,'Cennik ZSSK'!$B$4:$B$55,NA(),0))</f>
        <v>8.4</v>
      </c>
      <c r="E6" s="21">
        <f>IF(KM!E6=0,0,_xlfn.XLOOKUP(KM!E6,'Cennik ZSSK'!$A$4:$A$55,'Cennik ZSSK'!$B$4:$B$55,NA(),0))</f>
        <v>5.2</v>
      </c>
      <c r="F6" s="20">
        <f>IF(KM!F6=0,0,_xlfn.XLOOKUP(KM!F6,'Cennik ZSSK'!$A$4:$A$55,'Cennik ZSSK'!$B$4:$B$55,NA(),0))</f>
        <v>0</v>
      </c>
      <c r="G6" s="21">
        <f>IF(KM!G6=0,0,_xlfn.XLOOKUP(KM!G6,'Cennik ZSSK'!$A$4:$A$55,'Cennik ZSSK'!$B$4:$B$55,NA(),0))</f>
        <v>5.2</v>
      </c>
      <c r="H6" s="21">
        <f>IF(KM!H6=0,0,_xlfn.XLOOKUP(KM!H6,'Cennik ZSSK'!$A$4:$A$55,'Cennik ZSSK'!$B$4:$B$55,NA(),0))</f>
        <v>6.3</v>
      </c>
      <c r="I6" s="21">
        <f>IF(KM!I6=0,0,_xlfn.XLOOKUP(KM!I6,'Cennik ZSSK'!$A$4:$A$55,'Cennik ZSSK'!$B$4:$B$55,NA(),0))</f>
        <v>6.5</v>
      </c>
      <c r="J6" s="21">
        <f>IF(KM!J6=0,0,_xlfn.XLOOKUP(KM!J6,'Cennik ZSSK'!$A$4:$A$55,'Cennik ZSSK'!$B$4:$B$55,NA(),0))</f>
        <v>8.4</v>
      </c>
      <c r="K6" s="21">
        <f>IF(KM!K6=0,0,_xlfn.XLOOKUP(KM!K6,'Cennik ZSSK'!$A$4:$A$55,'Cennik ZSSK'!$B$4:$B$55,NA(),0))</f>
        <v>6.8</v>
      </c>
      <c r="L6" s="21">
        <f>IF(KM!L6=0,0,_xlfn.XLOOKUP(KM!L6,'Cennik ZSSK'!$A$4:$A$55,'Cennik ZSSK'!$B$4:$B$55,NA(),0))</f>
        <v>9.8000000000000007</v>
      </c>
      <c r="M6" s="22">
        <f>IF(KM!M6=0,0,_xlfn.XLOOKUP(KM!M6,'Cennik ZSSK'!$A$4:$A$55,'Cennik ZSSK'!$B$4:$B$55,NA(),0))</f>
        <v>10.7</v>
      </c>
    </row>
    <row r="7" spans="2:13" ht="23" customHeight="1" x14ac:dyDescent="0.2">
      <c r="B7" s="6" t="s">
        <v>4</v>
      </c>
      <c r="C7" s="21">
        <f>IF(KM!C7=0,0,_xlfn.XLOOKUP(KM!C7,'Cennik ZSSK'!$A$4:$A$55,'Cennik ZSSK'!$B$4:$B$55,NA(),0))</f>
        <v>12.5</v>
      </c>
      <c r="D7" s="21">
        <f>IF(KM!D7=0,0,_xlfn.XLOOKUP(KM!D7,'Cennik ZSSK'!$A$4:$A$55,'Cennik ZSSK'!$B$4:$B$55,NA(),0))</f>
        <v>9.8000000000000007</v>
      </c>
      <c r="E7" s="21">
        <f>IF(KM!E7=0,0,_xlfn.XLOOKUP(KM!E7,'Cennik ZSSK'!$A$4:$A$55,'Cennik ZSSK'!$B$4:$B$55,NA(),0))</f>
        <v>4.4000000000000004</v>
      </c>
      <c r="F7" s="21">
        <f>IF(KM!F7=0,0,_xlfn.XLOOKUP(KM!F7,'Cennik ZSSK'!$A$4:$A$55,'Cennik ZSSK'!$B$4:$B$55,NA(),0))</f>
        <v>5.2</v>
      </c>
      <c r="G7" s="20">
        <f>IF(KM!G7=0,0,_xlfn.XLOOKUP(KM!G7,'Cennik ZSSK'!$A$4:$A$55,'Cennik ZSSK'!$B$4:$B$55,NA(),0))</f>
        <v>0</v>
      </c>
      <c r="H7" s="21">
        <f>IF(KM!H7=0,0,_xlfn.XLOOKUP(KM!H7,'Cennik ZSSK'!$A$4:$A$55,'Cennik ZSSK'!$B$4:$B$55,NA(),0))</f>
        <v>1.6</v>
      </c>
      <c r="I7" s="21">
        <f>IF(KM!I7=0,0,_xlfn.XLOOKUP(KM!I7,'Cennik ZSSK'!$A$4:$A$55,'Cennik ZSSK'!$B$4:$B$55,NA(),0))</f>
        <v>3.8</v>
      </c>
      <c r="J7" s="21">
        <f>IF(KM!J7=0,0,_xlfn.XLOOKUP(KM!J7,'Cennik ZSSK'!$A$4:$A$55,'Cennik ZSSK'!$B$4:$B$55,NA(),0))</f>
        <v>7</v>
      </c>
      <c r="K7" s="21">
        <f>IF(KM!K7=0,0,_xlfn.XLOOKUP(KM!K7,'Cennik ZSSK'!$A$4:$A$55,'Cennik ZSSK'!$B$4:$B$55,NA(),0))</f>
        <v>7.1</v>
      </c>
      <c r="L7" s="21">
        <f>IF(KM!L7=0,0,_xlfn.XLOOKUP(KM!L7,'Cennik ZSSK'!$A$4:$A$55,'Cennik ZSSK'!$B$4:$B$55,NA(),0))</f>
        <v>10.1</v>
      </c>
      <c r="M7" s="22">
        <f>IF(KM!M7=0,0,_xlfn.XLOOKUP(KM!M7,'Cennik ZSSK'!$A$4:$A$55,'Cennik ZSSK'!$B$4:$B$55,NA(),0))</f>
        <v>10.9</v>
      </c>
    </row>
    <row r="8" spans="2:13" s="2" customFormat="1" ht="23" customHeight="1" x14ac:dyDescent="0.2">
      <c r="B8" s="6" t="s">
        <v>5</v>
      </c>
      <c r="C8" s="21">
        <f>IF(KM!C8=0,0,_xlfn.XLOOKUP(KM!C8,'Cennik ZSSK'!$A$4:$A$55,'Cennik ZSSK'!$B$4:$B$55,NA(),0))</f>
        <v>12.7</v>
      </c>
      <c r="D8" s="21">
        <f>IF(KM!D8=0,0,_xlfn.XLOOKUP(KM!D8,'Cennik ZSSK'!$A$4:$A$55,'Cennik ZSSK'!$B$4:$B$55,NA(),0))</f>
        <v>10</v>
      </c>
      <c r="E8" s="21">
        <f>IF(KM!E8=0,0,_xlfn.XLOOKUP(KM!E8,'Cennik ZSSK'!$A$4:$A$55,'Cennik ZSSK'!$B$4:$B$55,NA(),0))</f>
        <v>4.5999999999999996</v>
      </c>
      <c r="F8" s="21">
        <f>IF(KM!F8=0,0,_xlfn.XLOOKUP(KM!F8,'Cennik ZSSK'!$A$4:$A$55,'Cennik ZSSK'!$B$4:$B$55,NA(),0))</f>
        <v>6.3</v>
      </c>
      <c r="G8" s="21">
        <f>IF(KM!G8=0,0,_xlfn.XLOOKUP(KM!G8,'Cennik ZSSK'!$A$4:$A$55,'Cennik ZSSK'!$B$4:$B$55,NA(),0))</f>
        <v>1.6</v>
      </c>
      <c r="H8" s="20">
        <f>IF(KM!H8=0,0,_xlfn.XLOOKUP(KM!H8,'Cennik ZSSK'!$A$4:$A$55,'Cennik ZSSK'!$B$4:$B$55,NA(),0))</f>
        <v>0</v>
      </c>
      <c r="I8" s="21">
        <f>IF(KM!I8=0,0,_xlfn.XLOOKUP(KM!I8,'Cennik ZSSK'!$A$4:$A$55,'Cennik ZSSK'!$B$4:$B$55,NA(),0))</f>
        <v>3.4</v>
      </c>
      <c r="J8" s="21">
        <f>IF(KM!J8=0,0,_xlfn.XLOOKUP(KM!J8,'Cennik ZSSK'!$A$4:$A$55,'Cennik ZSSK'!$B$4:$B$55,NA(),0))</f>
        <v>6.5</v>
      </c>
      <c r="K8" s="21">
        <f>IF(KM!K8=0,0,_xlfn.XLOOKUP(KM!K8,'Cennik ZSSK'!$A$4:$A$55,'Cennik ZSSK'!$B$4:$B$55,NA(),0))</f>
        <v>8.1</v>
      </c>
      <c r="L8" s="21">
        <f>IF(KM!L8=0,0,_xlfn.XLOOKUP(KM!L8,'Cennik ZSSK'!$A$4:$A$55,'Cennik ZSSK'!$B$4:$B$55,NA(),0))</f>
        <v>9.6</v>
      </c>
      <c r="M8" s="22">
        <f>IF(KM!M8=0,0,_xlfn.XLOOKUP(KM!M8,'Cennik ZSSK'!$A$4:$A$55,'Cennik ZSSK'!$B$4:$B$55,NA(),0))</f>
        <v>10.5</v>
      </c>
    </row>
    <row r="9" spans="2:13" s="2" customFormat="1" ht="23" customHeight="1" x14ac:dyDescent="0.2">
      <c r="B9" s="6" t="s">
        <v>6</v>
      </c>
      <c r="C9" s="21">
        <f>IF(KM!C9=0,0,_xlfn.XLOOKUP(KM!C9,'Cennik ZSSK'!$A$4:$A$55,'Cennik ZSSK'!$B$4:$B$55,NA(),0))</f>
        <v>15</v>
      </c>
      <c r="D9" s="21">
        <f>IF(KM!D9=0,0,_xlfn.XLOOKUP(KM!D9,'Cennik ZSSK'!$A$4:$A$55,'Cennik ZSSK'!$B$4:$B$55,NA(),0))</f>
        <v>12.4</v>
      </c>
      <c r="E9" s="21">
        <f>IF(KM!E9=0,0,_xlfn.XLOOKUP(KM!E9,'Cennik ZSSK'!$A$4:$A$55,'Cennik ZSSK'!$B$4:$B$55,NA(),0))</f>
        <v>7.2</v>
      </c>
      <c r="F9" s="21">
        <f>IF(KM!F9=0,0,_xlfn.XLOOKUP(KM!F9,'Cennik ZSSK'!$A$4:$A$55,'Cennik ZSSK'!$B$4:$B$55,NA(),0))</f>
        <v>6.5</v>
      </c>
      <c r="G9" s="21">
        <f>IF(KM!G9=0,0,_xlfn.XLOOKUP(KM!G9,'Cennik ZSSK'!$A$4:$A$55,'Cennik ZSSK'!$B$4:$B$55,NA(),0))</f>
        <v>3.8</v>
      </c>
      <c r="H9" s="21">
        <f>IF(KM!H9=0,0,_xlfn.XLOOKUP(KM!H9,'Cennik ZSSK'!$A$4:$A$55,'Cennik ZSSK'!$B$4:$B$55,NA(),0))</f>
        <v>3.4</v>
      </c>
      <c r="I9" s="20">
        <f>IF(KM!I9=0,0,_xlfn.XLOOKUP(KM!I9,'Cennik ZSSK'!$A$4:$A$55,'Cennik ZSSK'!$B$4:$B$55,NA(),0))</f>
        <v>0</v>
      </c>
      <c r="J9" s="21">
        <f>IF(KM!J9=0,0,_xlfn.XLOOKUP(KM!J9,'Cennik ZSSK'!$A$4:$A$55,'Cennik ZSSK'!$B$4:$B$55,NA(),0))</f>
        <v>3.8</v>
      </c>
      <c r="K9" s="21">
        <f>IF(KM!K9=0,0,_xlfn.XLOOKUP(KM!K9,'Cennik ZSSK'!$A$4:$A$55,'Cennik ZSSK'!$B$4:$B$55,NA(),0))</f>
        <v>4.9000000000000004</v>
      </c>
      <c r="L9" s="21">
        <f>IF(KM!L9=0,0,_xlfn.XLOOKUP(KM!L9,'Cennik ZSSK'!$A$4:$A$55,'Cennik ZSSK'!$B$4:$B$55,NA(),0))</f>
        <v>7.2</v>
      </c>
      <c r="M9" s="22">
        <f>IF(KM!M9=0,0,_xlfn.XLOOKUP(KM!M9,'Cennik ZSSK'!$A$4:$A$55,'Cennik ZSSK'!$B$4:$B$55,NA(),0))</f>
        <v>8.1</v>
      </c>
    </row>
    <row r="10" spans="2:13" s="2" customFormat="1" ht="23" customHeight="1" x14ac:dyDescent="0.2">
      <c r="B10" s="6" t="s">
        <v>7</v>
      </c>
      <c r="C10" s="21">
        <f>IF(KM!C10=0,0,_xlfn.XLOOKUP(KM!C10,'Cennik ZSSK'!$A$4:$A$55,'Cennik ZSSK'!$B$4:$B$55,NA(),0))</f>
        <v>17.7</v>
      </c>
      <c r="D10" s="21">
        <f>IF(KM!D10=0,0,_xlfn.XLOOKUP(KM!D10,'Cennik ZSSK'!$A$4:$A$55,'Cennik ZSSK'!$B$4:$B$55,NA(),0))</f>
        <v>15.1</v>
      </c>
      <c r="E10" s="21">
        <f>IF(KM!E10=0,0,_xlfn.XLOOKUP(KM!E10,'Cennik ZSSK'!$A$4:$A$55,'Cennik ZSSK'!$B$4:$B$55,NA(),0))</f>
        <v>9.8000000000000007</v>
      </c>
      <c r="F10" s="21">
        <f>IF(KM!F10=0,0,_xlfn.XLOOKUP(KM!F10,'Cennik ZSSK'!$A$4:$A$55,'Cennik ZSSK'!$B$4:$B$55,NA(),0))</f>
        <v>8.4</v>
      </c>
      <c r="G10" s="21">
        <f>IF(KM!G10=0,0,_xlfn.XLOOKUP(KM!G10,'Cennik ZSSK'!$A$4:$A$55,'Cennik ZSSK'!$B$4:$B$55,NA(),0))</f>
        <v>7</v>
      </c>
      <c r="H10" s="21">
        <f>IF(KM!H10=0,0,_xlfn.XLOOKUP(KM!H10,'Cennik ZSSK'!$A$4:$A$55,'Cennik ZSSK'!$B$4:$B$55,NA(),0))</f>
        <v>6.5</v>
      </c>
      <c r="I10" s="21">
        <f>IF(KM!I10=0,0,_xlfn.XLOOKUP(KM!I10,'Cennik ZSSK'!$A$4:$A$55,'Cennik ZSSK'!$B$4:$B$55,NA(),0))</f>
        <v>3.8</v>
      </c>
      <c r="J10" s="20">
        <f>IF(KM!J10=0,0,_xlfn.XLOOKUP(KM!J10,'Cennik ZSSK'!$A$4:$A$55,'Cennik ZSSK'!$B$4:$B$55,NA(),0))</f>
        <v>0</v>
      </c>
      <c r="K10" s="21">
        <f>IF(KM!K10=0,0,_xlfn.XLOOKUP(KM!K10,'Cennik ZSSK'!$A$4:$A$55,'Cennik ZSSK'!$B$4:$B$55,NA(),0))</f>
        <v>2.2999999999999998</v>
      </c>
      <c r="L10" s="21">
        <f>IF(KM!L10=0,0,_xlfn.XLOOKUP(KM!L10,'Cennik ZSSK'!$A$4:$A$55,'Cennik ZSSK'!$B$4:$B$55,NA(),0))</f>
        <v>4.0999999999999996</v>
      </c>
      <c r="M10" s="22">
        <f>IF(KM!M10=0,0,_xlfn.XLOOKUP(KM!M10,'Cennik ZSSK'!$A$4:$A$55,'Cennik ZSSK'!$B$4:$B$55,NA(),0))</f>
        <v>5.3</v>
      </c>
    </row>
    <row r="11" spans="2:13" s="2" customFormat="1" ht="23" customHeight="1" x14ac:dyDescent="0.2">
      <c r="B11" s="6" t="s">
        <v>13</v>
      </c>
      <c r="C11" s="21">
        <f>IF(KM!C11=0,0,_xlfn.XLOOKUP(KM!C11,'Cennik ZSSK'!$A$4:$A$55,'Cennik ZSSK'!$B$4:$B$55,NA(),0))</f>
        <v>17.600000000000001</v>
      </c>
      <c r="D11" s="21">
        <f>IF(KM!D11=0,0,_xlfn.XLOOKUP(KM!D11,'Cennik ZSSK'!$A$4:$A$55,'Cennik ZSSK'!$B$4:$B$55,NA(),0))</f>
        <v>13.5</v>
      </c>
      <c r="E11" s="21">
        <f>IF(KM!E11=0,0,_xlfn.XLOOKUP(KM!E11,'Cennik ZSSK'!$A$4:$A$55,'Cennik ZSSK'!$B$4:$B$55,NA(),0))</f>
        <v>10.1</v>
      </c>
      <c r="F11" s="21">
        <f>IF(KM!F11=0,0,_xlfn.XLOOKUP(KM!F11,'Cennik ZSSK'!$A$4:$A$55,'Cennik ZSSK'!$B$4:$B$55,NA(),0))</f>
        <v>6.8</v>
      </c>
      <c r="G11" s="21">
        <f>IF(KM!G11=0,0,_xlfn.XLOOKUP(KM!G11,'Cennik ZSSK'!$A$4:$A$55,'Cennik ZSSK'!$B$4:$B$55,NA(),0))</f>
        <v>7.1</v>
      </c>
      <c r="H11" s="21">
        <f>IF(KM!H11=0,0,_xlfn.XLOOKUP(KM!H11,'Cennik ZSSK'!$A$4:$A$55,'Cennik ZSSK'!$B$4:$B$55,NA(),0))</f>
        <v>8.1</v>
      </c>
      <c r="I11" s="21">
        <f>IF(KM!I11=0,0,_xlfn.XLOOKUP(KM!I11,'Cennik ZSSK'!$A$4:$A$55,'Cennik ZSSK'!$B$4:$B$55,NA(),0))</f>
        <v>4.9000000000000004</v>
      </c>
      <c r="J11" s="21">
        <f>IF(KM!J11=0,0,_xlfn.XLOOKUP(KM!J11,'Cennik ZSSK'!$A$4:$A$55,'Cennik ZSSK'!$B$4:$B$55,NA(),0))</f>
        <v>2.2999999999999998</v>
      </c>
      <c r="K11" s="20">
        <f>IF(KM!K11=0,0,_xlfn.XLOOKUP(KM!K11,'Cennik ZSSK'!$A$4:$A$55,'Cennik ZSSK'!$B$4:$B$55,NA(),0))</f>
        <v>0</v>
      </c>
      <c r="L11" s="21">
        <f>IF(KM!L11=0,0,_xlfn.XLOOKUP(KM!L11,'Cennik ZSSK'!$A$4:$A$55,'Cennik ZSSK'!$B$4:$B$55,NA(),0))</f>
        <v>4.5999999999999996</v>
      </c>
      <c r="M11" s="22">
        <f>IF(KM!M11=0,0,_xlfn.XLOOKUP(KM!M11,'Cennik ZSSK'!$A$4:$A$55,'Cennik ZSSK'!$B$4:$B$55,NA(),0))</f>
        <v>5.7</v>
      </c>
    </row>
    <row r="12" spans="2:13" s="2" customFormat="1" ht="23" customHeight="1" x14ac:dyDescent="0.2">
      <c r="B12" s="6" t="s">
        <v>8</v>
      </c>
      <c r="C12" s="21">
        <f>IF(KM!C12=0,0,_xlfn.XLOOKUP(KM!C12,'Cennik ZSSK'!$A$4:$A$55,'Cennik ZSSK'!$B$4:$B$55,NA(),0))</f>
        <v>21.1</v>
      </c>
      <c r="D12" s="21">
        <f>IF(KM!D12=0,0,_xlfn.XLOOKUP(KM!D12,'Cennik ZSSK'!$A$4:$A$55,'Cennik ZSSK'!$B$4:$B$55,NA(),0))</f>
        <v>16.5</v>
      </c>
      <c r="E12" s="21">
        <f>IF(KM!E12=0,0,_xlfn.XLOOKUP(KM!E12,'Cennik ZSSK'!$A$4:$A$55,'Cennik ZSSK'!$B$4:$B$55,NA(),0))</f>
        <v>13</v>
      </c>
      <c r="F12" s="21">
        <f>IF(KM!F12=0,0,_xlfn.XLOOKUP(KM!F12,'Cennik ZSSK'!$A$4:$A$55,'Cennik ZSSK'!$B$4:$B$55,NA(),0))</f>
        <v>9.8000000000000007</v>
      </c>
      <c r="G12" s="21">
        <f>IF(KM!G12=0,0,_xlfn.XLOOKUP(KM!G12,'Cennik ZSSK'!$A$4:$A$55,'Cennik ZSSK'!$B$4:$B$55,NA(),0))</f>
        <v>10.1</v>
      </c>
      <c r="H12" s="21">
        <f>IF(KM!H12=0,0,_xlfn.XLOOKUP(KM!H12,'Cennik ZSSK'!$A$4:$A$55,'Cennik ZSSK'!$B$4:$B$55,NA(),0))</f>
        <v>9.6</v>
      </c>
      <c r="I12" s="21">
        <f>IF(KM!I12=0,0,_xlfn.XLOOKUP(KM!I12,'Cennik ZSSK'!$A$4:$A$55,'Cennik ZSSK'!$B$4:$B$55,NA(),0))</f>
        <v>7.2</v>
      </c>
      <c r="J12" s="21">
        <f>IF(KM!J12=0,0,_xlfn.XLOOKUP(KM!J12,'Cennik ZSSK'!$A$4:$A$55,'Cennik ZSSK'!$B$4:$B$55,NA(),0))</f>
        <v>4.0999999999999996</v>
      </c>
      <c r="K12" s="21">
        <f>IF(KM!K12=0,0,_xlfn.XLOOKUP(KM!K12,'Cennik ZSSK'!$A$4:$A$55,'Cennik ZSSK'!$B$4:$B$55,NA(),0))</f>
        <v>4.5999999999999996</v>
      </c>
      <c r="L12" s="20">
        <f>IF(KM!L12=0,0,_xlfn.XLOOKUP(KM!L12,'Cennik ZSSK'!$A$4:$A$55,'Cennik ZSSK'!$B$4:$B$55,NA(),0))</f>
        <v>0</v>
      </c>
      <c r="M12" s="22">
        <f>IF(KM!M12=0,0,_xlfn.XLOOKUP(KM!M12,'Cennik ZSSK'!$A$4:$A$55,'Cennik ZSSK'!$B$4:$B$55,NA(),0))</f>
        <v>1.4</v>
      </c>
    </row>
    <row r="13" spans="2:13" s="2" customFormat="1" ht="23" customHeight="1" thickBot="1" x14ac:dyDescent="0.25">
      <c r="B13" s="10" t="s">
        <v>10</v>
      </c>
      <c r="C13" s="23">
        <f>IF(KM!C13=0,0,_xlfn.XLOOKUP(KM!C13,'Cennik ZSSK'!$A$4:$A$55,'Cennik ZSSK'!$B$4:$B$55,NA(),0))</f>
        <v>21.9</v>
      </c>
      <c r="D13" s="23">
        <f>IF(KM!D13=0,0,_xlfn.XLOOKUP(KM!D13,'Cennik ZSSK'!$A$4:$A$55,'Cennik ZSSK'!$B$4:$B$55,NA(),0))</f>
        <v>17.3</v>
      </c>
      <c r="E13" s="23">
        <f>IF(KM!E13=0,0,_xlfn.XLOOKUP(KM!E13,'Cennik ZSSK'!$A$4:$A$55,'Cennik ZSSK'!$B$4:$B$55,NA(),0))</f>
        <v>13.8</v>
      </c>
      <c r="F13" s="23">
        <f>IF(KM!F13=0,0,_xlfn.XLOOKUP(KM!F13,'Cennik ZSSK'!$A$4:$A$55,'Cennik ZSSK'!$B$4:$B$55,NA(),0))</f>
        <v>10.7</v>
      </c>
      <c r="G13" s="23">
        <f>IF(KM!G13=0,0,_xlfn.XLOOKUP(KM!G13,'Cennik ZSSK'!$A$4:$A$55,'Cennik ZSSK'!$B$4:$B$55,NA(),0))</f>
        <v>10.9</v>
      </c>
      <c r="H13" s="23">
        <f>IF(KM!H13=0,0,_xlfn.XLOOKUP(KM!H13,'Cennik ZSSK'!$A$4:$A$55,'Cennik ZSSK'!$B$4:$B$55,NA(),0))</f>
        <v>10.5</v>
      </c>
      <c r="I13" s="23">
        <f>IF(KM!I13=0,0,_xlfn.XLOOKUP(KM!I13,'Cennik ZSSK'!$A$4:$A$55,'Cennik ZSSK'!$B$4:$B$55,NA(),0))</f>
        <v>8.1</v>
      </c>
      <c r="J13" s="23">
        <f>IF(KM!J13=0,0,_xlfn.XLOOKUP(KM!J13,'Cennik ZSSK'!$A$4:$A$55,'Cennik ZSSK'!$B$4:$B$55,NA(),0))</f>
        <v>5.3</v>
      </c>
      <c r="K13" s="23">
        <f>IF(KM!K13=0,0,_xlfn.XLOOKUP(KM!K13,'Cennik ZSSK'!$A$4:$A$55,'Cennik ZSSK'!$B$4:$B$55,NA(),0))</f>
        <v>5.7</v>
      </c>
      <c r="L13" s="23">
        <f>IF(KM!L13=0,0,_xlfn.XLOOKUP(KM!L13,'Cennik ZSSK'!$A$4:$A$55,'Cennik ZSSK'!$B$4:$B$55,NA(),0))</f>
        <v>1.4</v>
      </c>
      <c r="M13" s="24">
        <f>IF(KM!M13=0,0,_xlfn.XLOOKUP(KM!M13,'Cennik ZSSK'!$A$4:$A$55,'Cennik ZSSK'!$B$4:$B$55,NA(),0))</f>
        <v>0</v>
      </c>
    </row>
  </sheetData>
  <mergeCells count="1">
    <mergeCell ref="B1:M1"/>
  </mergeCells>
  <pageMargins left="0.23622047244094491" right="0.27559055118110237" top="0.78740157480314965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9E1AB-B95A-49EF-AEF5-5659025BC9C8}">
  <sheetPr>
    <tabColor rgb="FFED7D31"/>
  </sheetPr>
  <dimension ref="A1:B55"/>
  <sheetViews>
    <sheetView showGridLines="0" workbookViewId="0">
      <selection activeCell="L12" sqref="L12"/>
    </sheetView>
  </sheetViews>
  <sheetFormatPr baseColWidth="10" defaultColWidth="8.83203125" defaultRowHeight="15" x14ac:dyDescent="0.2"/>
  <cols>
    <col min="1" max="1" width="26.83203125" customWidth="1"/>
    <col min="2" max="2" width="17.5" customWidth="1"/>
  </cols>
  <sheetData>
    <row r="1" spans="1:2" ht="28" customHeight="1" x14ac:dyDescent="0.25">
      <c r="A1" s="28" t="s">
        <v>14</v>
      </c>
      <c r="B1" s="28"/>
    </row>
    <row r="2" spans="1:2" ht="24" customHeight="1" thickBot="1" x14ac:dyDescent="0.25">
      <c r="A2" s="29" t="s">
        <v>15</v>
      </c>
      <c r="B2" s="29"/>
    </row>
    <row r="3" spans="1:2" x14ac:dyDescent="0.2">
      <c r="A3" s="14" t="s">
        <v>16</v>
      </c>
      <c r="B3" s="15" t="s">
        <v>17</v>
      </c>
    </row>
    <row r="4" spans="1:2" x14ac:dyDescent="0.2">
      <c r="A4" s="16">
        <v>0</v>
      </c>
      <c r="B4" s="17">
        <v>0</v>
      </c>
    </row>
    <row r="5" spans="1:2" x14ac:dyDescent="0.2">
      <c r="A5" s="16">
        <v>22</v>
      </c>
      <c r="B5" s="17">
        <v>1.4</v>
      </c>
    </row>
    <row r="6" spans="1:2" x14ac:dyDescent="0.2">
      <c r="A6" s="16">
        <v>25</v>
      </c>
      <c r="B6" s="17">
        <v>1.6</v>
      </c>
    </row>
    <row r="7" spans="1:2" x14ac:dyDescent="0.2">
      <c r="A7" s="16">
        <v>38</v>
      </c>
      <c r="B7" s="17">
        <v>2.2999999999999998</v>
      </c>
    </row>
    <row r="8" spans="1:2" x14ac:dyDescent="0.2">
      <c r="A8" s="16">
        <v>61</v>
      </c>
      <c r="B8" s="17">
        <v>3.4</v>
      </c>
    </row>
    <row r="9" spans="1:2" x14ac:dyDescent="0.2">
      <c r="A9" s="16">
        <v>68</v>
      </c>
      <c r="B9" s="17">
        <v>3.8</v>
      </c>
    </row>
    <row r="10" spans="1:2" x14ac:dyDescent="0.2">
      <c r="A10" s="16">
        <v>69</v>
      </c>
      <c r="B10" s="17">
        <v>3.8</v>
      </c>
    </row>
    <row r="11" spans="1:2" x14ac:dyDescent="0.2">
      <c r="A11" s="16">
        <v>75</v>
      </c>
      <c r="B11" s="17">
        <v>4.0999999999999996</v>
      </c>
    </row>
    <row r="12" spans="1:2" x14ac:dyDescent="0.2">
      <c r="A12" s="16">
        <v>80</v>
      </c>
      <c r="B12" s="17">
        <v>4.4000000000000004</v>
      </c>
    </row>
    <row r="13" spans="1:2" x14ac:dyDescent="0.2">
      <c r="A13" s="16">
        <v>83</v>
      </c>
      <c r="B13" s="17">
        <v>4.5999999999999996</v>
      </c>
    </row>
    <row r="14" spans="1:2" x14ac:dyDescent="0.2">
      <c r="A14" s="16">
        <v>84</v>
      </c>
      <c r="B14" s="17">
        <v>4.5999999999999996</v>
      </c>
    </row>
    <row r="15" spans="1:2" x14ac:dyDescent="0.2">
      <c r="A15" s="16">
        <v>89</v>
      </c>
      <c r="B15" s="17">
        <v>4.9000000000000004</v>
      </c>
    </row>
    <row r="16" spans="1:2" x14ac:dyDescent="0.2">
      <c r="A16" s="16">
        <v>95</v>
      </c>
      <c r="B16" s="17">
        <v>5.2</v>
      </c>
    </row>
    <row r="17" spans="1:2" x14ac:dyDescent="0.2">
      <c r="A17" s="16">
        <v>96</v>
      </c>
      <c r="B17" s="17">
        <v>5.2</v>
      </c>
    </row>
    <row r="18" spans="1:2" x14ac:dyDescent="0.2">
      <c r="A18" s="16">
        <v>97</v>
      </c>
      <c r="B18" s="17">
        <v>5.3</v>
      </c>
    </row>
    <row r="19" spans="1:2" x14ac:dyDescent="0.2">
      <c r="A19" s="16">
        <v>106</v>
      </c>
      <c r="B19" s="17">
        <v>5.7</v>
      </c>
    </row>
    <row r="20" spans="1:2" x14ac:dyDescent="0.2">
      <c r="A20" s="16">
        <v>121</v>
      </c>
      <c r="B20" s="17">
        <v>6.3</v>
      </c>
    </row>
    <row r="21" spans="1:2" x14ac:dyDescent="0.2">
      <c r="A21" s="16">
        <v>126</v>
      </c>
      <c r="B21" s="17">
        <v>6.5</v>
      </c>
    </row>
    <row r="22" spans="1:2" x14ac:dyDescent="0.2">
      <c r="A22" s="16">
        <v>129</v>
      </c>
      <c r="B22" s="17">
        <v>6.6</v>
      </c>
    </row>
    <row r="23" spans="1:2" x14ac:dyDescent="0.2">
      <c r="A23" s="16">
        <v>131</v>
      </c>
      <c r="B23" s="17">
        <v>6.7</v>
      </c>
    </row>
    <row r="24" spans="1:2" x14ac:dyDescent="0.2">
      <c r="A24" s="16">
        <v>133</v>
      </c>
      <c r="B24" s="17">
        <v>6.8</v>
      </c>
    </row>
    <row r="25" spans="1:2" x14ac:dyDescent="0.2">
      <c r="A25" s="16">
        <v>137</v>
      </c>
      <c r="B25" s="17">
        <v>7</v>
      </c>
    </row>
    <row r="26" spans="1:2" x14ac:dyDescent="0.2">
      <c r="A26" s="16">
        <v>141</v>
      </c>
      <c r="B26" s="17">
        <v>7.1</v>
      </c>
    </row>
    <row r="27" spans="1:2" x14ac:dyDescent="0.2">
      <c r="A27" s="16">
        <v>143</v>
      </c>
      <c r="B27" s="17">
        <v>7.2</v>
      </c>
    </row>
    <row r="28" spans="1:2" x14ac:dyDescent="0.2">
      <c r="A28" s="16">
        <v>144</v>
      </c>
      <c r="B28" s="17">
        <v>7.2</v>
      </c>
    </row>
    <row r="29" spans="1:2" x14ac:dyDescent="0.2">
      <c r="A29" s="16">
        <v>165</v>
      </c>
      <c r="B29" s="17">
        <v>8.1</v>
      </c>
    </row>
    <row r="30" spans="1:2" x14ac:dyDescent="0.2">
      <c r="A30" s="16">
        <v>171</v>
      </c>
      <c r="B30" s="17">
        <v>8.4</v>
      </c>
    </row>
    <row r="31" spans="1:2" x14ac:dyDescent="0.2">
      <c r="A31" s="16">
        <v>172</v>
      </c>
      <c r="B31" s="17">
        <v>8.4</v>
      </c>
    </row>
    <row r="32" spans="1:2" x14ac:dyDescent="0.2">
      <c r="A32" s="16">
        <v>196</v>
      </c>
      <c r="B32" s="17">
        <v>9.4</v>
      </c>
    </row>
    <row r="33" spans="1:2" x14ac:dyDescent="0.2">
      <c r="A33" s="16">
        <v>202</v>
      </c>
      <c r="B33" s="17">
        <v>9.6</v>
      </c>
    </row>
    <row r="34" spans="1:2" x14ac:dyDescent="0.2">
      <c r="A34" s="16">
        <v>206</v>
      </c>
      <c r="B34" s="17">
        <v>9.8000000000000007</v>
      </c>
    </row>
    <row r="35" spans="1:2" x14ac:dyDescent="0.2">
      <c r="A35" s="16">
        <v>207</v>
      </c>
      <c r="B35" s="17">
        <v>9.8000000000000007</v>
      </c>
    </row>
    <row r="36" spans="1:2" x14ac:dyDescent="0.2">
      <c r="A36" s="16">
        <v>210</v>
      </c>
      <c r="B36" s="17">
        <v>10</v>
      </c>
    </row>
    <row r="37" spans="1:2" x14ac:dyDescent="0.2">
      <c r="A37" s="16">
        <v>213</v>
      </c>
      <c r="B37" s="17">
        <v>10.1</v>
      </c>
    </row>
    <row r="38" spans="1:2" x14ac:dyDescent="0.2">
      <c r="A38" s="16">
        <v>214</v>
      </c>
      <c r="B38" s="17">
        <v>10.1</v>
      </c>
    </row>
    <row r="39" spans="1:2" x14ac:dyDescent="0.2">
      <c r="A39" s="16">
        <v>223</v>
      </c>
      <c r="B39" s="17">
        <v>10.5</v>
      </c>
    </row>
    <row r="40" spans="1:2" x14ac:dyDescent="0.2">
      <c r="A40" s="16">
        <v>228</v>
      </c>
      <c r="B40" s="17">
        <v>10.7</v>
      </c>
    </row>
    <row r="41" spans="1:2" x14ac:dyDescent="0.2">
      <c r="A41" s="16">
        <v>233</v>
      </c>
      <c r="B41" s="17">
        <v>10.9</v>
      </c>
    </row>
    <row r="42" spans="1:2" x14ac:dyDescent="0.2">
      <c r="A42" s="16">
        <v>269</v>
      </c>
      <c r="B42" s="17">
        <v>12.4</v>
      </c>
    </row>
    <row r="43" spans="1:2" x14ac:dyDescent="0.2">
      <c r="A43" s="16">
        <v>273</v>
      </c>
      <c r="B43" s="17">
        <v>12.5</v>
      </c>
    </row>
    <row r="44" spans="1:2" x14ac:dyDescent="0.2">
      <c r="A44" s="16">
        <v>277</v>
      </c>
      <c r="B44" s="17">
        <v>12.7</v>
      </c>
    </row>
    <row r="45" spans="1:2" x14ac:dyDescent="0.2">
      <c r="A45" s="16">
        <v>284</v>
      </c>
      <c r="B45" s="17">
        <v>13</v>
      </c>
    </row>
    <row r="46" spans="1:2" x14ac:dyDescent="0.2">
      <c r="A46" s="16">
        <v>297</v>
      </c>
      <c r="B46" s="17">
        <v>13.5</v>
      </c>
    </row>
    <row r="47" spans="1:2" x14ac:dyDescent="0.2">
      <c r="A47" s="16">
        <v>305</v>
      </c>
      <c r="B47" s="17">
        <v>13.8</v>
      </c>
    </row>
    <row r="48" spans="1:2" x14ac:dyDescent="0.2">
      <c r="A48" s="16">
        <v>336</v>
      </c>
      <c r="B48" s="17">
        <v>15</v>
      </c>
    </row>
    <row r="49" spans="1:2" x14ac:dyDescent="0.2">
      <c r="A49" s="16">
        <v>338</v>
      </c>
      <c r="B49" s="17">
        <v>15.1</v>
      </c>
    </row>
    <row r="50" spans="1:2" x14ac:dyDescent="0.2">
      <c r="A50" s="16">
        <v>373</v>
      </c>
      <c r="B50" s="17">
        <v>16.5</v>
      </c>
    </row>
    <row r="51" spans="1:2" x14ac:dyDescent="0.2">
      <c r="A51" s="16">
        <v>394</v>
      </c>
      <c r="B51" s="17">
        <v>17.3</v>
      </c>
    </row>
    <row r="52" spans="1:2" x14ac:dyDescent="0.2">
      <c r="A52" s="16">
        <v>403</v>
      </c>
      <c r="B52" s="17">
        <v>17.600000000000001</v>
      </c>
    </row>
    <row r="53" spans="1:2" x14ac:dyDescent="0.2">
      <c r="A53" s="16">
        <v>404</v>
      </c>
      <c r="B53" s="17">
        <v>17.7</v>
      </c>
    </row>
    <row r="54" spans="1:2" x14ac:dyDescent="0.2">
      <c r="A54" s="16">
        <v>492</v>
      </c>
      <c r="B54" s="17">
        <v>21.1</v>
      </c>
    </row>
    <row r="55" spans="1:2" ht="16" thickBot="1" x14ac:dyDescent="0.25">
      <c r="A55" s="18">
        <v>513</v>
      </c>
      <c r="B55" s="19">
        <v>21.9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KM</vt:lpstr>
      <vt:lpstr>EUR</vt:lpstr>
      <vt:lpstr>Cennik ZSSK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Gabriela Izarikova</cp:lastModifiedBy>
  <cp:lastPrinted>2026-05-18T15:47:53Z</cp:lastPrinted>
  <dcterms:created xsi:type="dcterms:W3CDTF">2010-01-19T09:14:15Z</dcterms:created>
  <dcterms:modified xsi:type="dcterms:W3CDTF">2026-09-24T09:06:15Z</dcterms:modified>
</cp:coreProperties>
</file>